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13) F1000 Research\Articles\1-0 Active papers\16021 - Frank Seeber\back from molcon\"/>
    </mc:Choice>
  </mc:AlternateContent>
  <bookViews>
    <workbookView xWindow="0" yWindow="0" windowWidth="19200" windowHeight="10995" tabRatio="500"/>
  </bookViews>
  <sheets>
    <sheet name="Tabelle1" sheetId="8" r:id="rId1"/>
  </sheets>
  <calcPr calcId="152511"/>
</workbook>
</file>

<file path=xl/calcChain.xml><?xml version="1.0" encoding="utf-8"?>
<calcChain xmlns="http://schemas.openxmlformats.org/spreadsheetml/2006/main">
  <c r="J57" i="8" l="1"/>
  <c r="H57" i="8"/>
  <c r="G57" i="8"/>
  <c r="F57" i="8"/>
  <c r="J56" i="8"/>
  <c r="H56" i="8"/>
  <c r="G56" i="8"/>
  <c r="F56" i="8"/>
  <c r="J54" i="8"/>
  <c r="H54" i="8"/>
  <c r="G54" i="8"/>
  <c r="F54" i="8"/>
  <c r="J53" i="8"/>
  <c r="H53" i="8"/>
  <c r="G53" i="8"/>
  <c r="F53" i="8"/>
  <c r="J52" i="8"/>
  <c r="H52" i="8"/>
  <c r="G52" i="8"/>
  <c r="F52" i="8"/>
  <c r="J51" i="8"/>
  <c r="H51" i="8"/>
  <c r="G51" i="8"/>
  <c r="F51" i="8"/>
  <c r="J55" i="8"/>
  <c r="H55" i="8"/>
  <c r="G55" i="8"/>
  <c r="F55" i="8"/>
  <c r="J22" i="8"/>
  <c r="H22" i="8"/>
  <c r="G22" i="8"/>
  <c r="F22" i="8"/>
  <c r="J50" i="8"/>
  <c r="H50" i="8"/>
  <c r="G50" i="8"/>
  <c r="F50" i="8"/>
  <c r="J49" i="8"/>
  <c r="H49" i="8"/>
  <c r="G49" i="8"/>
  <c r="F49" i="8"/>
  <c r="J48" i="8"/>
  <c r="H48" i="8"/>
  <c r="G48" i="8"/>
  <c r="F48" i="8"/>
  <c r="J47" i="8"/>
  <c r="H47" i="8"/>
  <c r="G47" i="8"/>
  <c r="F47" i="8"/>
  <c r="J46" i="8"/>
  <c r="H46" i="8"/>
  <c r="G46" i="8"/>
  <c r="F46" i="8"/>
  <c r="J45" i="8"/>
  <c r="H45" i="8"/>
  <c r="G45" i="8"/>
  <c r="F45" i="8"/>
  <c r="J44" i="8"/>
  <c r="H44" i="8"/>
  <c r="G44" i="8"/>
  <c r="F44" i="8"/>
  <c r="G43" i="8"/>
  <c r="F43" i="8"/>
  <c r="J42" i="8"/>
  <c r="H42" i="8"/>
  <c r="G42" i="8"/>
  <c r="F42" i="8"/>
  <c r="J41" i="8"/>
  <c r="H41" i="8"/>
  <c r="G41" i="8"/>
  <c r="F41" i="8"/>
  <c r="J39" i="8"/>
  <c r="H39" i="8"/>
  <c r="G39" i="8"/>
  <c r="F39" i="8"/>
  <c r="J38" i="8"/>
  <c r="H38" i="8"/>
  <c r="G38" i="8"/>
  <c r="F38" i="8"/>
  <c r="J37" i="8"/>
  <c r="H37" i="8"/>
  <c r="G37" i="8"/>
  <c r="F37" i="8"/>
  <c r="J36" i="8"/>
  <c r="H36" i="8"/>
  <c r="G36" i="8"/>
  <c r="F36" i="8"/>
  <c r="J35" i="8"/>
  <c r="H35" i="8"/>
  <c r="G35" i="8"/>
  <c r="F35" i="8"/>
  <c r="J34" i="8"/>
  <c r="H34" i="8"/>
  <c r="G34" i="8"/>
  <c r="F34" i="8"/>
  <c r="J33" i="8"/>
  <c r="H33" i="8"/>
  <c r="G33" i="8"/>
  <c r="F33" i="8"/>
  <c r="J32" i="8"/>
  <c r="H32" i="8"/>
  <c r="G32" i="8"/>
  <c r="F32" i="8"/>
  <c r="J31" i="8"/>
  <c r="H31" i="8"/>
  <c r="G31" i="8"/>
  <c r="F31" i="8"/>
  <c r="J30" i="8"/>
  <c r="H30" i="8"/>
  <c r="G30" i="8"/>
  <c r="F30" i="8"/>
  <c r="J29" i="8"/>
  <c r="H29" i="8"/>
  <c r="G29" i="8"/>
  <c r="F29" i="8"/>
  <c r="G28" i="8"/>
  <c r="F28" i="8"/>
  <c r="J27" i="8"/>
  <c r="H27" i="8"/>
  <c r="G27" i="8"/>
  <c r="F27" i="8"/>
  <c r="J26" i="8"/>
  <c r="H26" i="8"/>
  <c r="G26" i="8"/>
  <c r="F26" i="8"/>
  <c r="J24" i="8"/>
  <c r="H24" i="8"/>
  <c r="G24" i="8"/>
  <c r="F24" i="8"/>
  <c r="J21" i="8"/>
  <c r="H21" i="8"/>
  <c r="G21" i="8"/>
  <c r="F21" i="8"/>
  <c r="J20" i="8"/>
  <c r="H20" i="8"/>
  <c r="G20" i="8"/>
  <c r="F20" i="8"/>
  <c r="J19" i="8"/>
  <c r="H19" i="8"/>
  <c r="G19" i="8"/>
  <c r="F19" i="8"/>
  <c r="J18" i="8"/>
  <c r="H18" i="8"/>
  <c r="G18" i="8"/>
  <c r="F18" i="8"/>
  <c r="J17" i="8"/>
  <c r="H17" i="8"/>
  <c r="G17" i="8"/>
  <c r="F17" i="8"/>
  <c r="J16" i="8"/>
  <c r="H16" i="8"/>
  <c r="G16" i="8"/>
  <c r="F16" i="8"/>
  <c r="J15" i="8"/>
  <c r="H15" i="8"/>
  <c r="G15" i="8"/>
  <c r="F15" i="8"/>
  <c r="J14" i="8"/>
  <c r="H14" i="8"/>
  <c r="G14" i="8"/>
  <c r="F14" i="8"/>
  <c r="J13" i="8"/>
  <c r="H13" i="8"/>
  <c r="G13" i="8"/>
  <c r="F13" i="8"/>
  <c r="J12" i="8"/>
  <c r="H12" i="8"/>
  <c r="G12" i="8"/>
  <c r="F12" i="8"/>
  <c r="J40" i="8"/>
  <c r="H40" i="8"/>
  <c r="G40" i="8"/>
  <c r="F40" i="8"/>
  <c r="J25" i="8"/>
  <c r="H25" i="8"/>
  <c r="G25" i="8"/>
  <c r="F25" i="8"/>
  <c r="J11" i="8"/>
  <c r="H11" i="8"/>
  <c r="G11" i="8"/>
  <c r="F11" i="8"/>
  <c r="J10" i="8"/>
  <c r="H10" i="8"/>
  <c r="G10" i="8"/>
  <c r="F10" i="8"/>
  <c r="J9" i="8"/>
  <c r="H9" i="8"/>
  <c r="G9" i="8"/>
  <c r="F9" i="8"/>
  <c r="J8" i="8"/>
  <c r="H8" i="8"/>
  <c r="G8" i="8"/>
  <c r="F8" i="8"/>
  <c r="J7" i="8"/>
  <c r="H7" i="8"/>
  <c r="G7" i="8"/>
  <c r="F7" i="8"/>
  <c r="J6" i="8"/>
  <c r="H6" i="8"/>
  <c r="G6" i="8"/>
  <c r="F6" i="8"/>
  <c r="J5" i="8"/>
  <c r="H5" i="8"/>
  <c r="G5" i="8"/>
  <c r="F5" i="8"/>
  <c r="G4" i="8"/>
  <c r="F4" i="8"/>
</calcChain>
</file>

<file path=xl/sharedStrings.xml><?xml version="1.0" encoding="utf-8"?>
<sst xmlns="http://schemas.openxmlformats.org/spreadsheetml/2006/main" count="260" uniqueCount="240">
  <si>
    <t>E.C. identifier</t>
  </si>
  <si>
    <t>TGME49_264780</t>
  </si>
  <si>
    <t>2.7.7.23</t>
  </si>
  <si>
    <t>TGME49_264650</t>
  </si>
  <si>
    <t>5.4.2.3</t>
  </si>
  <si>
    <t>TGME49_290600</t>
  </si>
  <si>
    <t>6.2.1.5</t>
  </si>
  <si>
    <t>TGME49_278910</t>
  </si>
  <si>
    <t>2.5.1.47</t>
  </si>
  <si>
    <t>TGME49_231890</t>
  </si>
  <si>
    <t>2.3.1.180</t>
  </si>
  <si>
    <t>TGME49_251930</t>
  </si>
  <si>
    <t>1.3.1.9</t>
  </si>
  <si>
    <t>TGME49_225990</t>
  </si>
  <si>
    <t>2.3.1.39</t>
  </si>
  <si>
    <t>TGME49_321570</t>
  </si>
  <si>
    <t>TGME49_293590</t>
  </si>
  <si>
    <t>2.3.1.179</t>
  </si>
  <si>
    <t>TGME49_217740</t>
  </si>
  <si>
    <t>1.1.1.100</t>
  </si>
  <si>
    <t>TGME49_221320</t>
  </si>
  <si>
    <t>TGME49_206610</t>
  </si>
  <si>
    <t>2.3.1.12</t>
  </si>
  <si>
    <t>TGME49_239710</t>
  </si>
  <si>
    <t>5.4.2.8</t>
  </si>
  <si>
    <t>TGME49_239250</t>
  </si>
  <si>
    <t>2.7.1.107</t>
  </si>
  <si>
    <t>TGME49_216930</t>
  </si>
  <si>
    <t>2.7.7.15</t>
  </si>
  <si>
    <t>TGME49_281980</t>
  </si>
  <si>
    <t>2.7.7.41</t>
  </si>
  <si>
    <t>TGME49_310280</t>
  </si>
  <si>
    <t>2.7.7.14</t>
  </si>
  <si>
    <t>TGME49_261480</t>
  </si>
  <si>
    <t>TGME49_212130</t>
  </si>
  <si>
    <t>TGME49_233500</t>
  </si>
  <si>
    <t>5.3.1.1</t>
  </si>
  <si>
    <t>TGME49_207710</t>
  </si>
  <si>
    <t>2.7.8.11</t>
  </si>
  <si>
    <t>TGME49_315640</t>
  </si>
  <si>
    <t>2.3.1.181</t>
  </si>
  <si>
    <t>TGME49_226400</t>
  </si>
  <si>
    <t>2.8.1.8</t>
  </si>
  <si>
    <t>TGME49_271820</t>
  </si>
  <si>
    <t>2.7.7.63</t>
  </si>
  <si>
    <t>TGME49_269800</t>
  </si>
  <si>
    <t>6.3.5.1</t>
  </si>
  <si>
    <t>TGME49_244700</t>
  </si>
  <si>
    <t>2.7.1.23</t>
  </si>
  <si>
    <t>TGME49_233110</t>
  </si>
  <si>
    <t>1.1.1.205</t>
  </si>
  <si>
    <t>TGME49_242730</t>
  </si>
  <si>
    <t>2.7.4.8</t>
  </si>
  <si>
    <t>TGME49_230450</t>
  </si>
  <si>
    <t>6.3.5.2</t>
  </si>
  <si>
    <t>TGME49_224900</t>
  </si>
  <si>
    <t>2.7.4.3</t>
  </si>
  <si>
    <t>TGME49_249180</t>
  </si>
  <si>
    <t>TGME49_306970</t>
  </si>
  <si>
    <t>2.7.4.9</t>
  </si>
  <si>
    <t>TGME49_299210</t>
  </si>
  <si>
    <t>6.3.4.2</t>
  </si>
  <si>
    <t>TGME49_257740</t>
  </si>
  <si>
    <t>TGME49_305980</t>
  </si>
  <si>
    <t>1.8.1.4</t>
  </si>
  <si>
    <t>TGME49_299070</t>
  </si>
  <si>
    <t>2.7.1.40</t>
  </si>
  <si>
    <t>TGME49_216740</t>
  </si>
  <si>
    <t>2.7.1.26</t>
  </si>
  <si>
    <t>TGME49_214280</t>
  </si>
  <si>
    <t>2.7.7.2</t>
  </si>
  <si>
    <t>TGME49_237200</t>
  </si>
  <si>
    <t>TGME49_316450</t>
  </si>
  <si>
    <t>2.3.1.24</t>
  </si>
  <si>
    <t>TGME49_269430</t>
  </si>
  <si>
    <t>2.5.1.1</t>
  </si>
  <si>
    <t>TGME49_298990</t>
  </si>
  <si>
    <t>1.18.1.2</t>
  </si>
  <si>
    <t>TGME49_227420</t>
  </si>
  <si>
    <t>1.17.1.2</t>
  </si>
  <si>
    <t>TGME49_306260</t>
  </si>
  <si>
    <t>2.7.7.60</t>
  </si>
  <si>
    <t>TGME49_255690</t>
  </si>
  <si>
    <t>4.6.1.12</t>
  </si>
  <si>
    <t>TGME49_306550</t>
  </si>
  <si>
    <t>2.7.1.148</t>
  </si>
  <si>
    <t>TGME49_262430</t>
  </si>
  <si>
    <t>1.17.7.1</t>
  </si>
  <si>
    <t>TGME49_214850</t>
  </si>
  <si>
    <t>1.1.1.267</t>
  </si>
  <si>
    <t>TGME49_208820</t>
  </si>
  <si>
    <t>2.2.1.7</t>
  </si>
  <si>
    <t>TGME49_224490</t>
  </si>
  <si>
    <t>TGME49_316770</t>
  </si>
  <si>
    <t>TGME49_215250</t>
  </si>
  <si>
    <t>2.7.6.2</t>
  </si>
  <si>
    <t>2.1.1.45</t>
  </si>
  <si>
    <t>3.1.1.3</t>
  </si>
  <si>
    <t>4.2.1.59</t>
  </si>
  <si>
    <t>2.5.1.31</t>
  </si>
  <si>
    <t>2.7.8.29</t>
  </si>
  <si>
    <t>pyruvate dehydrogenase complex subunit PDH-E2</t>
  </si>
  <si>
    <t>putative phosphatidylinositol synthase</t>
  </si>
  <si>
    <t>1-deoxy-D-xylulose-5-phosphate synthase</t>
  </si>
  <si>
    <t>phospholipase, patatin family protein</t>
  </si>
  <si>
    <t>phosphoadenosine phosphosulfate reductase family protein</t>
  </si>
  <si>
    <t>putative 1-deoxy-D-xylulose 5-phosphate reductoisomerase</t>
  </si>
  <si>
    <t>thiamin pyrophosphokinase, catalytic domain-containing protein</t>
  </si>
  <si>
    <t>cholinephosphate cytidylyltransferase</t>
  </si>
  <si>
    <t>3-ketoacyl-(acyl-carrier-protein) reductase</t>
  </si>
  <si>
    <t>acetyl-CoA carboxylase ACC1</t>
  </si>
  <si>
    <t>polyprenyl synthetase superfamily protein</t>
  </si>
  <si>
    <t>putative adenylate kinase</t>
  </si>
  <si>
    <t>acyl transferase domain-containing protein</t>
  </si>
  <si>
    <t>lipoic acid synthase LIPA</t>
  </si>
  <si>
    <t>4-hydroxy-3-methylbut-2-enyl diphosphate reductase</t>
  </si>
  <si>
    <t>bifunctional GMP synthase/glutamine amidotransferase protein</t>
  </si>
  <si>
    <t>putative beta-ketoacyl-acyl carrier protein synthase III</t>
  </si>
  <si>
    <t>IMP dehydrogenasa (IMPDH)</t>
  </si>
  <si>
    <t>triose-phosphate isomerase TPI-II</t>
  </si>
  <si>
    <t>sphingolipid delta 4 desaturase/c-4 hydroxylase protein des2 family protein</t>
  </si>
  <si>
    <t>putative diacylglycerol kinase</t>
  </si>
  <si>
    <t>phosphomannomutase</t>
  </si>
  <si>
    <t>guanylate kinase family protein</t>
  </si>
  <si>
    <t>NAD(+)/NADH kinase domain-containing protein</t>
  </si>
  <si>
    <t>bifunctional dihydrofolate reductase-thymidylate synthase</t>
  </si>
  <si>
    <t>enoyl-acyl carrier reductase ENR</t>
  </si>
  <si>
    <t>2-C-methyl-D-erythritol 2,4-cyclodiphosphate synthase domain-containing protein</t>
  </si>
  <si>
    <t>UMP-CMP kinase</t>
  </si>
  <si>
    <t>phosphatidyl serine synthase</t>
  </si>
  <si>
    <t>4-hydroxy-3-methylbut-2-en-1-yl diphosphate synthase</t>
  </si>
  <si>
    <t>phosphoacetylglucosamine mutase</t>
  </si>
  <si>
    <t>UTP-glucose-1-phosphate uridylyltransferase subfamily protein</t>
  </si>
  <si>
    <t>putative glutamine-dependent NAD(+) synthetase protein</t>
  </si>
  <si>
    <t>putative O-acetylserine (thiol) lyase 2</t>
  </si>
  <si>
    <t>phosphatidate cytidylyltransferase</t>
  </si>
  <si>
    <t>succinyl-CoA-synthetase alpha SCSA</t>
  </si>
  <si>
    <t>putative 3-oxoacyl-acyl-carrier protein synthase I/II</t>
  </si>
  <si>
    <t>ferredoxin NADP+ oxidoreductase FNR</t>
  </si>
  <si>
    <t>pyruvate kinase PyKII</t>
  </si>
  <si>
    <t>CTP synthase</t>
  </si>
  <si>
    <t>pyruvate dehydrogenase complex subunit PDH-E3I</t>
  </si>
  <si>
    <t>thymidylate kinase</t>
  </si>
  <si>
    <t>lipoyl(octanoyl) transferase</t>
  </si>
  <si>
    <t>longevity-assurance protein (LAG1) domain-containing protein</t>
  </si>
  <si>
    <t>undecaprenyl diphosphate synthase</t>
  </si>
  <si>
    <t>beta-hydroxyacyl-acyl carrier protein dehydratase (FABZ)</t>
  </si>
  <si>
    <t>ToxoDB</t>
  </si>
  <si>
    <t xml:space="preserve">KEGG </t>
  </si>
  <si>
    <t>riboflavin kinase</t>
  </si>
  <si>
    <t>enzyme/protein</t>
  </si>
  <si>
    <t>TGME49_289760</t>
  </si>
  <si>
    <t>biotin-acetyl-CoA-carboxylase ligase</t>
  </si>
  <si>
    <t>BRENDA</t>
  </si>
  <si>
    <t>EXPASY</t>
  </si>
  <si>
    <t>6.3.4.15</t>
  </si>
  <si>
    <t>-2.94</t>
  </si>
  <si>
    <t>-5.22</t>
  </si>
  <si>
    <t>-3.2</t>
  </si>
  <si>
    <t>-5.67</t>
  </si>
  <si>
    <t>-4.96</t>
  </si>
  <si>
    <t>-1.33</t>
  </si>
  <si>
    <t>0.04</t>
  </si>
  <si>
    <t>-1.55</t>
  </si>
  <si>
    <t>-2.76</t>
  </si>
  <si>
    <t>-1.38</t>
  </si>
  <si>
    <t>-4.02</t>
  </si>
  <si>
    <t>-4.16</t>
  </si>
  <si>
    <t>-1.21</t>
  </si>
  <si>
    <t>-4.62</t>
  </si>
  <si>
    <t>-4.87</t>
  </si>
  <si>
    <t>-3.97</t>
  </si>
  <si>
    <t>-0.5</t>
  </si>
  <si>
    <t>-3.84</t>
  </si>
  <si>
    <t>-4.8</t>
  </si>
  <si>
    <t>-4.06</t>
  </si>
  <si>
    <t>-4.34</t>
  </si>
  <si>
    <t>-5.59</t>
  </si>
  <si>
    <t>-3.98</t>
  </si>
  <si>
    <t>-0.87</t>
  </si>
  <si>
    <t>-6.01</t>
  </si>
  <si>
    <t>-3.57</t>
  </si>
  <si>
    <t>-4.41</t>
  </si>
  <si>
    <t>-3.66</t>
  </si>
  <si>
    <t>-3.03</t>
  </si>
  <si>
    <t>-4.33</t>
  </si>
  <si>
    <t>-0.97</t>
  </si>
  <si>
    <t>-1.74</t>
  </si>
  <si>
    <t>-2.97</t>
  </si>
  <si>
    <t>-1.89</t>
  </si>
  <si>
    <t>-1.81</t>
  </si>
  <si>
    <t>-3.6</t>
  </si>
  <si>
    <t>-0.98</t>
  </si>
  <si>
    <t>-1.91</t>
  </si>
  <si>
    <t>-1.32</t>
  </si>
  <si>
    <t>0.67</t>
  </si>
  <si>
    <t>-3.28</t>
  </si>
  <si>
    <t>-4.22</t>
  </si>
  <si>
    <t>-2.74</t>
  </si>
  <si>
    <t>-2.66</t>
  </si>
  <si>
    <t>-2.6</t>
  </si>
  <si>
    <t>-0.51</t>
  </si>
  <si>
    <t>-1.98</t>
  </si>
  <si>
    <t>1.43</t>
  </si>
  <si>
    <t>1.5.1.3
 2.1.1.45</t>
  </si>
  <si>
    <t>2.5.1.1 
2.5.1.10</t>
  </si>
  <si>
    <t>6.4.1.2 
6.3.4.14</t>
  </si>
  <si>
    <t>1.5.1.3</t>
  </si>
  <si>
    <t>2.7.4.14</t>
  </si>
  <si>
    <t>1.14.19.17</t>
  </si>
  <si>
    <t>2.5.1.10</t>
  </si>
  <si>
    <t>6.4.1.2</t>
  </si>
  <si>
    <t>6.3.4.14</t>
  </si>
  <si>
    <t>Gene identifier
ToxoDB</t>
  </si>
  <si>
    <r>
      <t xml:space="preserve">mean phenotype
score </t>
    </r>
    <r>
      <rPr>
        <b/>
        <vertAlign val="superscript"/>
        <sz val="12"/>
        <color theme="1"/>
        <rFont val="Arial"/>
        <family val="2"/>
      </rPr>
      <t>2</t>
    </r>
  </si>
  <si>
    <t>Links to</t>
  </si>
  <si>
    <r>
      <t>NA</t>
    </r>
    <r>
      <rPr>
        <b/>
        <vertAlign val="superscript"/>
        <sz val="12"/>
        <color rgb="FF000000"/>
        <rFont val="Arial"/>
        <family val="2"/>
      </rPr>
      <t xml:space="preserve"> 3</t>
    </r>
  </si>
  <si>
    <r>
      <t xml:space="preserve">Glycolysis / Gluconeogenesis
</t>
    </r>
    <r>
      <rPr>
        <b/>
        <sz val="12"/>
        <color rgb="FF452CFC"/>
        <rFont val="Arial"/>
        <family val="2"/>
      </rPr>
      <t>Energy</t>
    </r>
  </si>
  <si>
    <r>
      <t xml:space="preserve">Thiamine metabolism
</t>
    </r>
    <r>
      <rPr>
        <b/>
        <sz val="12"/>
        <color rgb="FF452CFC"/>
        <rFont val="Arial"/>
        <family val="2"/>
      </rPr>
      <t>Co-factor</t>
    </r>
  </si>
  <si>
    <r>
      <t xml:space="preserve">Glycerophospholipid metabolism
</t>
    </r>
    <r>
      <rPr>
        <b/>
        <sz val="12"/>
        <color rgb="FF452CFC"/>
        <rFont val="Arial"/>
        <family val="2"/>
      </rPr>
      <t>Phosphatidylcholine
Fatty acids</t>
    </r>
  </si>
  <si>
    <r>
      <t xml:space="preserve">Pyrimidine metabolism
</t>
    </r>
    <r>
      <rPr>
        <b/>
        <sz val="12"/>
        <color rgb="FF452CFC"/>
        <rFont val="Arial"/>
        <family val="2"/>
      </rPr>
      <t>Nucleic acids</t>
    </r>
  </si>
  <si>
    <r>
      <rPr>
        <b/>
        <sz val="12"/>
        <color rgb="FF452CFC"/>
        <rFont val="Arial"/>
        <family val="2"/>
      </rPr>
      <t>Sphingolipid</t>
    </r>
    <r>
      <rPr>
        <sz val="12"/>
        <color theme="1"/>
        <rFont val="Arial"/>
        <family val="2"/>
      </rPr>
      <t xml:space="preserve"> metabolism</t>
    </r>
  </si>
  <si>
    <r>
      <rPr>
        <b/>
        <sz val="12"/>
        <color rgb="FF452CFC"/>
        <rFont val="Arial"/>
        <family val="2"/>
      </rPr>
      <t>Purine</t>
    </r>
    <r>
      <rPr>
        <sz val="12"/>
        <color theme="1"/>
        <rFont val="Arial"/>
        <family val="2"/>
      </rPr>
      <t xml:space="preserve"> metabolism 
</t>
    </r>
    <r>
      <rPr>
        <b/>
        <sz val="12"/>
        <color rgb="FF452CFC"/>
        <rFont val="Arial"/>
        <family val="2"/>
      </rPr>
      <t>Nucleic acids</t>
    </r>
  </si>
  <si>
    <r>
      <rPr>
        <sz val="12"/>
        <rFont val="Arial"/>
        <family val="2"/>
      </rPr>
      <t xml:space="preserve">Cysteine </t>
    </r>
    <r>
      <rPr>
        <sz val="12"/>
        <color theme="1"/>
        <rFont val="Arial"/>
        <family val="2"/>
      </rPr>
      <t xml:space="preserve">and methionine metabolism
</t>
    </r>
    <r>
      <rPr>
        <b/>
        <sz val="12"/>
        <color rgb="FF452CFC"/>
        <rFont val="Arial"/>
        <family val="2"/>
      </rPr>
      <t>SAM, Purines</t>
    </r>
  </si>
  <si>
    <r>
      <t xml:space="preserve">Inositol phosphate metabolism
</t>
    </r>
    <r>
      <rPr>
        <b/>
        <sz val="12"/>
        <color rgb="FF452CFC"/>
        <rFont val="Arial"/>
        <family val="2"/>
      </rPr>
      <t>Phospholipids</t>
    </r>
  </si>
  <si>
    <r>
      <rPr>
        <b/>
        <sz val="12"/>
        <color rgb="FF452CFC"/>
        <rFont val="Arial"/>
        <family val="2"/>
      </rPr>
      <t>Glycan</t>
    </r>
    <r>
      <rPr>
        <sz val="12"/>
        <color theme="1"/>
        <rFont val="Arial"/>
        <family val="2"/>
      </rPr>
      <t xml:space="preserve"> metabolism</t>
    </r>
  </si>
  <si>
    <r>
      <t xml:space="preserve">Riboflavin metabolism
</t>
    </r>
    <r>
      <rPr>
        <b/>
        <sz val="12"/>
        <color rgb="FF452CFC"/>
        <rFont val="Arial"/>
        <family val="2"/>
      </rPr>
      <t>FAD Co-factor</t>
    </r>
  </si>
  <si>
    <r>
      <t xml:space="preserve">Nicotinate and nicotinamide metabolism
</t>
    </r>
    <r>
      <rPr>
        <b/>
        <sz val="12"/>
        <color rgb="FF452CFC"/>
        <rFont val="Arial"/>
        <family val="2"/>
      </rPr>
      <t>NAD(P) Co-factor</t>
    </r>
  </si>
  <si>
    <r>
      <rPr>
        <sz val="12"/>
        <color theme="1"/>
        <rFont val="Arial"/>
        <family val="2"/>
      </rPr>
      <t xml:space="preserve">Biosynthesis of
</t>
    </r>
    <r>
      <rPr>
        <b/>
        <sz val="12"/>
        <color rgb="FF452CFC"/>
        <rFont val="Arial"/>
        <family val="2"/>
      </rPr>
      <t>Fatty acids</t>
    </r>
    <r>
      <rPr>
        <sz val="12"/>
        <color theme="1"/>
        <rFont val="Arial"/>
        <family val="2"/>
      </rPr>
      <t xml:space="preserve">
incl. auxiliary pathways  (apicoplast)</t>
    </r>
  </si>
  <si>
    <r>
      <rPr>
        <b/>
        <sz val="12"/>
        <color rgb="FF452CFC"/>
        <rFont val="Arial"/>
        <family val="2"/>
      </rPr>
      <t xml:space="preserve">TCA cycle /
</t>
    </r>
    <r>
      <rPr>
        <sz val="12"/>
        <rFont val="Arial"/>
        <family val="2"/>
      </rPr>
      <t>incl. auxiliary pathway</t>
    </r>
    <r>
      <rPr>
        <sz val="12"/>
        <color theme="1"/>
        <rFont val="Arial"/>
        <family val="2"/>
      </rPr>
      <t xml:space="preserve">
</t>
    </r>
    <r>
      <rPr>
        <b/>
        <sz val="12"/>
        <color rgb="FF452CFC"/>
        <rFont val="Arial"/>
        <family val="2"/>
      </rPr>
      <t>Energy</t>
    </r>
  </si>
  <si>
    <t>2-C-methyl-D-erythritol 4-phosphate cytidylyltransferase</t>
  </si>
  <si>
    <t>cytidine 5'-diphospho)-2-C-methyl-D-erythritol kinase</t>
  </si>
  <si>
    <t>lipoyltransferase and lipoate-protein ligase</t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</si>
  <si>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used as selectable marker, but essential </t>
    </r>
  </si>
  <si>
    <t xml:space="preserve">Pathway /
Biological process </t>
  </si>
  <si>
    <r>
      <t>Table S1 Essential metabolic pathways and associated genes based on FBM Toxonet1</t>
    </r>
    <r>
      <rPr>
        <b/>
        <vertAlign val="superscript"/>
        <sz val="14"/>
        <color theme="1"/>
        <rFont val="Arial"/>
        <family val="2"/>
      </rPr>
      <t xml:space="preserve"> 1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</si>
  <si>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taken from Sidik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 xml:space="preserve"> [19]; a protein with a negative score is considered to contribute to parasite fitness</t>
    </r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</si>
  <si>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 xml:space="preserve">Tymoshenko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 [18]</t>
    </r>
  </si>
  <si>
    <t>phosphoethanolamine-cytidyltransferase</t>
  </si>
  <si>
    <r>
      <t xml:space="preserve">Biosynthesis of
</t>
    </r>
    <r>
      <rPr>
        <b/>
        <sz val="12"/>
        <color rgb="FF452CFC"/>
        <rFont val="Arial"/>
        <family val="2"/>
      </rPr>
      <t xml:space="preserve"> Isoprenoids</t>
    </r>
    <r>
      <rPr>
        <sz val="12"/>
        <color theme="1"/>
        <rFont val="Arial"/>
        <family val="2"/>
      </rPr>
      <t xml:space="preserve">/
</t>
    </r>
    <r>
      <rPr>
        <b/>
        <sz val="12"/>
        <color rgb="FF452CFC"/>
        <rFont val="Arial"/>
        <family val="2"/>
      </rPr>
      <t>Terpenoids</t>
    </r>
    <r>
      <rPr>
        <sz val="12"/>
        <color theme="1"/>
        <rFont val="Arial"/>
        <family val="2"/>
      </rPr>
      <t xml:space="preserve">
incl. auxiliary pathways  (apicoplast)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</si>
</sst>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452CFC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9"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2" borderId="8" xfId="1" applyFont="1" applyFill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/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vertical="center"/>
    </xf>
    <xf numFmtId="0" fontId="8" fillId="0" borderId="8" xfId="1" applyFont="1" applyBorder="1" applyAlignment="1">
      <alignment vertical="center" wrapText="1"/>
    </xf>
    <xf numFmtId="49" fontId="10" fillId="2" borderId="8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8" fillId="0" borderId="6" xfId="1" applyFont="1" applyBorder="1" applyAlignment="1">
      <alignment vertical="center" wrapText="1"/>
    </xf>
    <xf numFmtId="0" fontId="3" fillId="0" borderId="0" xfId="0" applyFont="1"/>
    <xf numFmtId="0" fontId="8" fillId="2" borderId="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</cellXfs>
  <cellStyles count="24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Hyperlink" xfId="1" builtinId="8"/>
    <cellStyle name="Normal" xfId="0" builtinId="0"/>
  </cellStyles>
  <dxfs count="15">
    <dxf>
      <font>
        <color rgb="FF9C0006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 patternType="solid">
          <fgColor indexed="64"/>
          <bgColor theme="6" tint="0.39997558519241921"/>
        </patternFill>
      </fill>
    </dxf>
    <dxf>
      <font>
        <color rgb="FF9C0006"/>
      </font>
      <fill>
        <patternFill patternType="solid">
          <fgColor indexed="64"/>
          <bgColor theme="4" tint="0.39997558519241921"/>
        </patternFill>
      </fill>
    </dxf>
    <dxf>
      <font>
        <color rgb="FF9C0006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 patternType="solid">
          <fgColor indexed="64"/>
          <bgColor theme="6" tint="0.39997558519241921"/>
        </patternFill>
      </fill>
    </dxf>
    <dxf>
      <font>
        <color rgb="FF9C0006"/>
      </font>
      <fill>
        <patternFill patternType="solid">
          <fgColor indexed="64"/>
          <bgColor theme="4" tint="0.39997558519241921"/>
        </patternFill>
      </fill>
    </dxf>
    <dxf>
      <font>
        <color rgb="FF9C0006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 patternType="solid">
          <fgColor indexed="64"/>
          <bgColor theme="6" tint="0.39997558519241921"/>
        </patternFill>
      </fill>
    </dxf>
    <dxf>
      <font>
        <color rgb="FF9C0006"/>
      </font>
      <fill>
        <patternFill patternType="solid">
          <fgColor indexed="64"/>
          <bgColor theme="4" tint="0.39997558519241921"/>
        </patternFill>
      </fill>
    </dxf>
    <dxf>
      <font>
        <color rgb="FF9C0006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 patternType="solid">
          <fgColor indexed="64"/>
          <bgColor theme="6" tint="0.39997558519241921"/>
        </patternFill>
      </fill>
    </dxf>
    <dxf>
      <font>
        <color rgb="FF9C0006"/>
      </font>
      <fill>
        <patternFill patternType="solid">
          <fgColor indexed="64"/>
          <bgColor theme="4" tint="0.39997558519241921"/>
        </patternFill>
      </fill>
    </dxf>
    <dxf>
      <font>
        <color rgb="FF9C0006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 patternType="solid">
          <fgColor indexed="64"/>
          <bgColor theme="6" tint="0.39997558519241921"/>
        </patternFill>
      </fill>
    </dxf>
    <dxf>
      <font>
        <color rgb="FF9C0006"/>
      </font>
      <fill>
        <patternFill patternType="solid">
          <fgColor indexed="64"/>
          <bgColor theme="4" tint="0.39997558519241921"/>
        </patternFill>
      </fill>
    </dxf>
  </dxfs>
  <tableStyles count="0" defaultTableStyle="TableStyleMedium9" defaultPivotStyle="PivotStyleMedium4"/>
  <colors>
    <mruColors>
      <color rgb="FF452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zyme.expasy.org/EC/2.5.1.1" TargetMode="External"/><Relationship Id="rId13" Type="http://schemas.openxmlformats.org/officeDocument/2006/relationships/hyperlink" Target="http://toxodb.org/toxo/app/record/gene/TGME49_207710" TargetMode="External"/><Relationship Id="rId3" Type="http://schemas.openxmlformats.org/officeDocument/2006/relationships/hyperlink" Target="https://enzyme.expasy.org/EC/1.5.1.3" TargetMode="External"/><Relationship Id="rId7" Type="http://schemas.openxmlformats.org/officeDocument/2006/relationships/hyperlink" Target="https://www.brenda-enzymes.org/enzyme.php?ecno=6.3.4.14" TargetMode="External"/><Relationship Id="rId12" Type="http://schemas.openxmlformats.org/officeDocument/2006/relationships/hyperlink" Target="https://enzyme.expasy.org/EC/2.5.1.1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brenda-enzymes.org/enzyme.php?ecno=2.1.1.45" TargetMode="External"/><Relationship Id="rId16" Type="http://schemas.openxmlformats.org/officeDocument/2006/relationships/hyperlink" Target="https://www.brenda-enzymes.org/enzyme.php?ecno=2.7.8.11" TargetMode="External"/><Relationship Id="rId1" Type="http://schemas.openxmlformats.org/officeDocument/2006/relationships/hyperlink" Target="https://www.brenda-enzymes.org/enzyme.php?ecno=1.5.1.3" TargetMode="External"/><Relationship Id="rId6" Type="http://schemas.openxmlformats.org/officeDocument/2006/relationships/hyperlink" Target="https://www.brenda-enzymes.org/enzyme.php?ecno=6.4.1.2" TargetMode="External"/><Relationship Id="rId11" Type="http://schemas.openxmlformats.org/officeDocument/2006/relationships/hyperlink" Target="https://www.brenda-enzymes.org/enzyme.php?ecno=2.5.1.10" TargetMode="External"/><Relationship Id="rId5" Type="http://schemas.openxmlformats.org/officeDocument/2006/relationships/hyperlink" Target="https://www.brenda-enzymes.org/enzyme.php?ecno=2.5.1.1" TargetMode="External"/><Relationship Id="rId15" Type="http://schemas.openxmlformats.org/officeDocument/2006/relationships/hyperlink" Target="https://enzyme.expasy.org/EC/2.7.8.11" TargetMode="External"/><Relationship Id="rId10" Type="http://schemas.openxmlformats.org/officeDocument/2006/relationships/hyperlink" Target="https://enzyme.expasy.org/EC/6.3.4.14" TargetMode="External"/><Relationship Id="rId4" Type="http://schemas.openxmlformats.org/officeDocument/2006/relationships/hyperlink" Target="https://enzyme.expasy.org/EC/2.1.1.45" TargetMode="External"/><Relationship Id="rId9" Type="http://schemas.openxmlformats.org/officeDocument/2006/relationships/hyperlink" Target="https://enzyme.expasy.org/EC/6.4.1.2" TargetMode="External"/><Relationship Id="rId14" Type="http://schemas.openxmlformats.org/officeDocument/2006/relationships/hyperlink" Target="https://www.genome.jp/dbget-bin/www_bget?tgo:TGME49_2077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zoomScale="80" zoomScaleNormal="80" workbookViewId="0">
      <pane ySplit="3" topLeftCell="A46" activePane="bottomLeft" state="frozen"/>
      <selection pane="bottomLeft" activeCell="M10" sqref="M10"/>
    </sheetView>
  </sheetViews>
  <sheetFormatPr defaultColWidth="11" defaultRowHeight="15.75" x14ac:dyDescent="0.25"/>
  <cols>
    <col min="1" max="1" width="26.75" customWidth="1"/>
    <col min="2" max="2" width="16.75" bestFit="1" customWidth="1"/>
    <col min="3" max="3" width="10.375" bestFit="1" customWidth="1"/>
    <col min="4" max="4" width="33.25" bestFit="1" customWidth="1"/>
    <col min="5" max="5" width="16" customWidth="1"/>
    <col min="6" max="6" width="17.25" customWidth="1"/>
    <col min="7" max="7" width="17.5" customWidth="1"/>
    <col min="8" max="8" width="7.125" style="128" customWidth="1"/>
    <col min="9" max="9" width="8.25" style="128" bestFit="1" customWidth="1"/>
    <col min="10" max="10" width="7.125" style="128" bestFit="1" customWidth="1"/>
    <col min="11" max="11" width="8.25" style="128" bestFit="1" customWidth="1"/>
  </cols>
  <sheetData>
    <row r="1" spans="1:11" s="46" customFormat="1" ht="32.450000000000003" customHeight="1" x14ac:dyDescent="0.25">
      <c r="A1" s="113" t="s">
        <v>235</v>
      </c>
      <c r="B1" s="113"/>
      <c r="C1" s="113"/>
      <c r="D1" s="113"/>
      <c r="E1" s="113"/>
      <c r="H1" s="128"/>
      <c r="I1" s="128"/>
      <c r="J1" s="128"/>
      <c r="K1" s="128"/>
    </row>
    <row r="2" spans="1:11" x14ac:dyDescent="0.25">
      <c r="A2" s="114" t="s">
        <v>234</v>
      </c>
      <c r="B2" s="116" t="s">
        <v>213</v>
      </c>
      <c r="C2" s="117" t="s">
        <v>0</v>
      </c>
      <c r="D2" s="114" t="s">
        <v>150</v>
      </c>
      <c r="E2" s="120" t="s">
        <v>214</v>
      </c>
      <c r="F2" s="122" t="s">
        <v>215</v>
      </c>
      <c r="G2" s="123"/>
      <c r="H2" s="123"/>
      <c r="I2" s="123"/>
      <c r="J2" s="123"/>
      <c r="K2" s="124"/>
    </row>
    <row r="3" spans="1:11" ht="16.5" thickBot="1" x14ac:dyDescent="0.3">
      <c r="A3" s="115"/>
      <c r="B3" s="115"/>
      <c r="C3" s="118"/>
      <c r="D3" s="119"/>
      <c r="E3" s="121"/>
      <c r="F3" s="63" t="s">
        <v>147</v>
      </c>
      <c r="G3" s="63" t="s">
        <v>148</v>
      </c>
      <c r="H3" s="125" t="s">
        <v>153</v>
      </c>
      <c r="I3" s="125"/>
      <c r="J3" s="125" t="s">
        <v>154</v>
      </c>
      <c r="K3" s="125"/>
    </row>
    <row r="4" spans="1:11" ht="30" x14ac:dyDescent="0.25">
      <c r="A4" s="89" t="s">
        <v>220</v>
      </c>
      <c r="B4" s="45" t="s">
        <v>57</v>
      </c>
      <c r="C4" s="52" t="s">
        <v>204</v>
      </c>
      <c r="D4" s="45" t="s">
        <v>125</v>
      </c>
      <c r="E4" s="62" t="s">
        <v>216</v>
      </c>
      <c r="F4" s="42" t="str">
        <f t="shared" ref="F4:F54" si="0">HYPERLINK("http://toxodb.org/toxo/showRecord.do?name=GeneRecordClasses.GeneRecordClass&amp;source_id="&amp;B4,B4)</f>
        <v>TGME49_249180</v>
      </c>
      <c r="G4" s="41" t="str">
        <f t="shared" ref="G4:G54" si="1">HYPERLINK("https://www.genome.jp/dbget-bin/www_bget?tgo:"&amp;B4,B4)</f>
        <v>TGME49_249180</v>
      </c>
      <c r="H4" s="85" t="s">
        <v>207</v>
      </c>
      <c r="I4" s="85" t="s">
        <v>96</v>
      </c>
      <c r="J4" s="85" t="s">
        <v>207</v>
      </c>
      <c r="K4" s="85" t="s">
        <v>96</v>
      </c>
    </row>
    <row r="5" spans="1:11" ht="30" x14ac:dyDescent="0.25">
      <c r="A5" s="89"/>
      <c r="B5" s="8" t="s">
        <v>62</v>
      </c>
      <c r="C5" s="9" t="s">
        <v>208</v>
      </c>
      <c r="D5" s="8" t="s">
        <v>128</v>
      </c>
      <c r="E5" s="10" t="s">
        <v>158</v>
      </c>
      <c r="F5" s="11" t="str">
        <f t="shared" si="0"/>
        <v>TGME49_257740</v>
      </c>
      <c r="G5" s="12" t="str">
        <f t="shared" si="1"/>
        <v>TGME49_257740</v>
      </c>
      <c r="H5" s="107" t="str">
        <f t="shared" ref="H5:H52" si="2">HYPERLINK("https://www.brenda-enzymes.org/enzyme.php?ecno="&amp;C5,C5)</f>
        <v>2.7.4.14</v>
      </c>
      <c r="I5" s="107"/>
      <c r="J5" s="107" t="str">
        <f t="shared" ref="J5:J27" si="3">HYPERLINK("https://enzyme.expasy.org/EC/"&amp;C5,C5)</f>
        <v>2.7.4.14</v>
      </c>
      <c r="K5" s="107"/>
    </row>
    <row r="6" spans="1:11" ht="30" x14ac:dyDescent="0.25">
      <c r="A6" s="89"/>
      <c r="B6" s="8" t="s">
        <v>60</v>
      </c>
      <c r="C6" s="13" t="s">
        <v>61</v>
      </c>
      <c r="D6" s="8" t="s">
        <v>140</v>
      </c>
      <c r="E6" s="10" t="s">
        <v>159</v>
      </c>
      <c r="F6" s="11" t="str">
        <f t="shared" si="0"/>
        <v>TGME49_299210</v>
      </c>
      <c r="G6" s="12" t="str">
        <f t="shared" si="1"/>
        <v>TGME49_299210</v>
      </c>
      <c r="H6" s="107" t="str">
        <f t="shared" si="2"/>
        <v>6.3.4.2</v>
      </c>
      <c r="I6" s="107"/>
      <c r="J6" s="107" t="str">
        <f t="shared" si="3"/>
        <v>6.3.4.2</v>
      </c>
      <c r="K6" s="107"/>
    </row>
    <row r="7" spans="1:11" ht="30.75" thickBot="1" x14ac:dyDescent="0.3">
      <c r="A7" s="90"/>
      <c r="B7" s="30" t="s">
        <v>58</v>
      </c>
      <c r="C7" s="29" t="s">
        <v>59</v>
      </c>
      <c r="D7" s="30" t="s">
        <v>142</v>
      </c>
      <c r="E7" s="28" t="s">
        <v>160</v>
      </c>
      <c r="F7" s="27" t="str">
        <f t="shared" si="0"/>
        <v>TGME49_306970</v>
      </c>
      <c r="G7" s="26" t="str">
        <f t="shared" si="1"/>
        <v>TGME49_306970</v>
      </c>
      <c r="H7" s="105" t="str">
        <f t="shared" si="2"/>
        <v>2.7.4.9</v>
      </c>
      <c r="I7" s="105"/>
      <c r="J7" s="105" t="str">
        <f t="shared" si="3"/>
        <v>2.7.4.9</v>
      </c>
      <c r="K7" s="105"/>
    </row>
    <row r="8" spans="1:11" ht="30.75" thickTop="1" x14ac:dyDescent="0.25">
      <c r="A8" s="102" t="s">
        <v>227</v>
      </c>
      <c r="B8" s="35" t="s">
        <v>47</v>
      </c>
      <c r="C8" s="59" t="s">
        <v>48</v>
      </c>
      <c r="D8" s="35" t="s">
        <v>124</v>
      </c>
      <c r="E8" s="33" t="s">
        <v>161</v>
      </c>
      <c r="F8" s="60" t="str">
        <f t="shared" si="0"/>
        <v>TGME49_244700</v>
      </c>
      <c r="G8" s="61" t="str">
        <f t="shared" si="1"/>
        <v>TGME49_244700</v>
      </c>
      <c r="H8" s="100" t="str">
        <f t="shared" si="2"/>
        <v>2.7.1.23</v>
      </c>
      <c r="I8" s="100"/>
      <c r="J8" s="100" t="str">
        <f t="shared" si="3"/>
        <v>2.7.1.23</v>
      </c>
      <c r="K8" s="100"/>
    </row>
    <row r="9" spans="1:11" ht="30.75" thickBot="1" x14ac:dyDescent="0.3">
      <c r="A9" s="104"/>
      <c r="B9" s="40" t="s">
        <v>45</v>
      </c>
      <c r="C9" s="55" t="s">
        <v>46</v>
      </c>
      <c r="D9" s="40" t="s">
        <v>133</v>
      </c>
      <c r="E9" s="56" t="s">
        <v>162</v>
      </c>
      <c r="F9" s="57" t="str">
        <f t="shared" si="0"/>
        <v>TGME49_269800</v>
      </c>
      <c r="G9" s="58" t="str">
        <f t="shared" si="1"/>
        <v>TGME49_269800</v>
      </c>
      <c r="H9" s="109" t="str">
        <f t="shared" si="2"/>
        <v>6.3.5.1</v>
      </c>
      <c r="I9" s="109"/>
      <c r="J9" s="109" t="str">
        <f t="shared" si="3"/>
        <v>6.3.5.1</v>
      </c>
      <c r="K9" s="109"/>
    </row>
    <row r="10" spans="1:11" ht="45.75" thickTop="1" x14ac:dyDescent="0.25">
      <c r="A10" s="88" t="s">
        <v>221</v>
      </c>
      <c r="B10" s="45" t="s">
        <v>71</v>
      </c>
      <c r="C10" s="52" t="s">
        <v>209</v>
      </c>
      <c r="D10" s="53" t="s">
        <v>120</v>
      </c>
      <c r="E10" s="54" t="s">
        <v>203</v>
      </c>
      <c r="F10" s="42" t="str">
        <f t="shared" si="0"/>
        <v>TGME49_237200</v>
      </c>
      <c r="G10" s="41" t="str">
        <f t="shared" si="1"/>
        <v>TGME49_237200</v>
      </c>
      <c r="H10" s="95" t="str">
        <f t="shared" si="2"/>
        <v>1.14.19.17</v>
      </c>
      <c r="I10" s="95"/>
      <c r="J10" s="95" t="str">
        <f t="shared" si="3"/>
        <v>1.14.19.17</v>
      </c>
      <c r="K10" s="95"/>
    </row>
    <row r="11" spans="1:11" ht="30.75" thickBot="1" x14ac:dyDescent="0.3">
      <c r="A11" s="90"/>
      <c r="B11" s="30" t="s">
        <v>72</v>
      </c>
      <c r="C11" s="29" t="s">
        <v>73</v>
      </c>
      <c r="D11" s="30" t="s">
        <v>144</v>
      </c>
      <c r="E11" s="28" t="s">
        <v>163</v>
      </c>
      <c r="F11" s="27" t="str">
        <f t="shared" si="0"/>
        <v>TGME49_316450</v>
      </c>
      <c r="G11" s="26" t="str">
        <f t="shared" si="1"/>
        <v>TGME49_316450</v>
      </c>
      <c r="H11" s="105" t="str">
        <f t="shared" si="2"/>
        <v>2.3.1.24</v>
      </c>
      <c r="I11" s="105"/>
      <c r="J11" s="105" t="str">
        <f t="shared" si="3"/>
        <v>2.3.1.24</v>
      </c>
      <c r="K11" s="105"/>
    </row>
    <row r="12" spans="1:11" ht="30.75" thickTop="1" x14ac:dyDescent="0.25">
      <c r="A12" s="102" t="s">
        <v>222</v>
      </c>
      <c r="B12" s="35" t="s">
        <v>55</v>
      </c>
      <c r="C12" s="51" t="s">
        <v>56</v>
      </c>
      <c r="D12" s="35" t="s">
        <v>112</v>
      </c>
      <c r="E12" s="33" t="s">
        <v>168</v>
      </c>
      <c r="F12" s="32" t="str">
        <f t="shared" si="0"/>
        <v>TGME49_224900</v>
      </c>
      <c r="G12" s="31" t="str">
        <f t="shared" si="1"/>
        <v>TGME49_224900</v>
      </c>
      <c r="H12" s="112" t="str">
        <f t="shared" si="2"/>
        <v>2.7.4.3</v>
      </c>
      <c r="I12" s="112"/>
      <c r="J12" s="112" t="str">
        <f t="shared" si="3"/>
        <v>2.7.4.3</v>
      </c>
      <c r="K12" s="112"/>
    </row>
    <row r="13" spans="1:11" ht="45" x14ac:dyDescent="0.25">
      <c r="A13" s="103"/>
      <c r="B13" s="2" t="s">
        <v>53</v>
      </c>
      <c r="C13" s="19" t="s">
        <v>54</v>
      </c>
      <c r="D13" s="2" t="s">
        <v>116</v>
      </c>
      <c r="E13" s="5" t="s">
        <v>169</v>
      </c>
      <c r="F13" s="17" t="str">
        <f t="shared" si="0"/>
        <v>TGME49_230450</v>
      </c>
      <c r="G13" s="18" t="str">
        <f t="shared" si="1"/>
        <v>TGME49_230450</v>
      </c>
      <c r="H13" s="106" t="str">
        <f t="shared" si="2"/>
        <v>6.3.5.2</v>
      </c>
      <c r="I13" s="106"/>
      <c r="J13" s="106" t="str">
        <f t="shared" si="3"/>
        <v>6.3.5.2</v>
      </c>
      <c r="K13" s="106"/>
    </row>
    <row r="14" spans="1:11" ht="30" x14ac:dyDescent="0.25">
      <c r="A14" s="103"/>
      <c r="B14" s="2" t="s">
        <v>49</v>
      </c>
      <c r="C14" s="19" t="s">
        <v>50</v>
      </c>
      <c r="D14" s="2" t="s">
        <v>118</v>
      </c>
      <c r="E14" s="5" t="s">
        <v>170</v>
      </c>
      <c r="F14" s="17" t="str">
        <f t="shared" si="0"/>
        <v>TGME49_233110</v>
      </c>
      <c r="G14" s="18" t="str">
        <f t="shared" si="1"/>
        <v>TGME49_233110</v>
      </c>
      <c r="H14" s="106" t="str">
        <f t="shared" si="2"/>
        <v>1.1.1.205</v>
      </c>
      <c r="I14" s="106"/>
      <c r="J14" s="106" t="str">
        <f t="shared" si="3"/>
        <v>1.1.1.205</v>
      </c>
      <c r="K14" s="106"/>
    </row>
    <row r="15" spans="1:11" ht="30.75" thickBot="1" x14ac:dyDescent="0.3">
      <c r="A15" s="104"/>
      <c r="B15" s="40" t="s">
        <v>51</v>
      </c>
      <c r="C15" s="39" t="s">
        <v>52</v>
      </c>
      <c r="D15" s="40" t="s">
        <v>123</v>
      </c>
      <c r="E15" s="38" t="s">
        <v>171</v>
      </c>
      <c r="F15" s="37" t="str">
        <f t="shared" si="0"/>
        <v>TGME49_242730</v>
      </c>
      <c r="G15" s="36" t="str">
        <f t="shared" si="1"/>
        <v>TGME49_242730</v>
      </c>
      <c r="H15" s="110" t="str">
        <f t="shared" si="2"/>
        <v>2.7.4.8</v>
      </c>
      <c r="I15" s="110"/>
      <c r="J15" s="110" t="str">
        <f t="shared" si="3"/>
        <v>2.7.4.8</v>
      </c>
      <c r="K15" s="110"/>
    </row>
    <row r="16" spans="1:11" ht="30.75" thickTop="1" x14ac:dyDescent="0.25">
      <c r="A16" s="88" t="s">
        <v>226</v>
      </c>
      <c r="B16" s="45" t="s">
        <v>69</v>
      </c>
      <c r="C16" s="44" t="s">
        <v>70</v>
      </c>
      <c r="D16" s="45" t="s">
        <v>105</v>
      </c>
      <c r="E16" s="43" t="s">
        <v>172</v>
      </c>
      <c r="F16" s="42" t="str">
        <f t="shared" si="0"/>
        <v>TGME49_214280</v>
      </c>
      <c r="G16" s="41" t="str">
        <f t="shared" si="1"/>
        <v>TGME49_214280</v>
      </c>
      <c r="H16" s="95" t="str">
        <f t="shared" si="2"/>
        <v>2.7.7.2</v>
      </c>
      <c r="I16" s="95"/>
      <c r="J16" s="95" t="str">
        <f t="shared" si="3"/>
        <v>2.7.7.2</v>
      </c>
      <c r="K16" s="95"/>
    </row>
    <row r="17" spans="1:12" ht="30.75" thickBot="1" x14ac:dyDescent="0.3">
      <c r="A17" s="90"/>
      <c r="B17" s="30" t="s">
        <v>67</v>
      </c>
      <c r="C17" s="29" t="s">
        <v>68</v>
      </c>
      <c r="D17" s="30" t="s">
        <v>149</v>
      </c>
      <c r="E17" s="28" t="s">
        <v>173</v>
      </c>
      <c r="F17" s="27" t="str">
        <f t="shared" si="0"/>
        <v>TGME49_216740</v>
      </c>
      <c r="G17" s="26" t="str">
        <f t="shared" si="1"/>
        <v>TGME49_216740</v>
      </c>
      <c r="H17" s="105" t="str">
        <f t="shared" si="2"/>
        <v>2.7.1.26</v>
      </c>
      <c r="I17" s="105"/>
      <c r="J17" s="105" t="str">
        <f t="shared" si="3"/>
        <v>2.7.1.26</v>
      </c>
      <c r="K17" s="105"/>
    </row>
    <row r="18" spans="1:12" ht="30.75" thickTop="1" x14ac:dyDescent="0.25">
      <c r="A18" s="102" t="s">
        <v>219</v>
      </c>
      <c r="B18" s="35" t="s">
        <v>34</v>
      </c>
      <c r="C18" s="34" t="s">
        <v>97</v>
      </c>
      <c r="D18" s="35" t="s">
        <v>104</v>
      </c>
      <c r="E18" s="33" t="s">
        <v>174</v>
      </c>
      <c r="F18" s="32" t="str">
        <f t="shared" si="0"/>
        <v>TGME49_212130</v>
      </c>
      <c r="G18" s="31" t="str">
        <f t="shared" si="1"/>
        <v>TGME49_212130</v>
      </c>
      <c r="H18" s="112" t="str">
        <f t="shared" si="2"/>
        <v>3.1.1.3</v>
      </c>
      <c r="I18" s="112"/>
      <c r="J18" s="112" t="str">
        <f t="shared" si="3"/>
        <v>3.1.1.3</v>
      </c>
      <c r="K18" s="112"/>
    </row>
    <row r="19" spans="1:12" ht="30" x14ac:dyDescent="0.25">
      <c r="A19" s="103"/>
      <c r="B19" s="2" t="s">
        <v>27</v>
      </c>
      <c r="C19" s="19" t="s">
        <v>28</v>
      </c>
      <c r="D19" s="2" t="s">
        <v>108</v>
      </c>
      <c r="E19" s="5" t="s">
        <v>175</v>
      </c>
      <c r="F19" s="17" t="str">
        <f t="shared" si="0"/>
        <v>TGME49_216930</v>
      </c>
      <c r="G19" s="18" t="str">
        <f t="shared" si="1"/>
        <v>TGME49_216930</v>
      </c>
      <c r="H19" s="106" t="str">
        <f t="shared" si="2"/>
        <v>2.7.7.15</v>
      </c>
      <c r="I19" s="106"/>
      <c r="J19" s="106" t="str">
        <f t="shared" si="3"/>
        <v>2.7.7.15</v>
      </c>
      <c r="K19" s="106"/>
    </row>
    <row r="20" spans="1:12" ht="30" x14ac:dyDescent="0.25">
      <c r="A20" s="103"/>
      <c r="B20" s="2" t="s">
        <v>33</v>
      </c>
      <c r="C20" s="16" t="s">
        <v>100</v>
      </c>
      <c r="D20" s="4" t="s">
        <v>129</v>
      </c>
      <c r="E20" s="5" t="s">
        <v>176</v>
      </c>
      <c r="F20" s="17" t="str">
        <f t="shared" si="0"/>
        <v>TGME49_261480</v>
      </c>
      <c r="G20" s="18" t="str">
        <f t="shared" si="1"/>
        <v>TGME49_261480</v>
      </c>
      <c r="H20" s="106" t="str">
        <f t="shared" si="2"/>
        <v>2.7.8.29</v>
      </c>
      <c r="I20" s="106"/>
      <c r="J20" s="106" t="str">
        <f t="shared" si="3"/>
        <v>2.7.8.29</v>
      </c>
      <c r="K20" s="106"/>
    </row>
    <row r="21" spans="1:12" ht="30" x14ac:dyDescent="0.25">
      <c r="A21" s="103"/>
      <c r="B21" s="2" t="s">
        <v>29</v>
      </c>
      <c r="C21" s="19" t="s">
        <v>30</v>
      </c>
      <c r="D21" s="2" t="s">
        <v>135</v>
      </c>
      <c r="E21" s="5" t="s">
        <v>177</v>
      </c>
      <c r="F21" s="17" t="str">
        <f t="shared" si="0"/>
        <v>TGME49_281980</v>
      </c>
      <c r="G21" s="18" t="str">
        <f t="shared" si="1"/>
        <v>TGME49_281980</v>
      </c>
      <c r="H21" s="106" t="str">
        <f t="shared" si="2"/>
        <v>2.7.7.41</v>
      </c>
      <c r="I21" s="106"/>
      <c r="J21" s="106" t="str">
        <f t="shared" si="3"/>
        <v>2.7.7.41</v>
      </c>
      <c r="K21" s="106"/>
    </row>
    <row r="22" spans="1:12" ht="30" x14ac:dyDescent="0.25">
      <c r="A22" s="103"/>
      <c r="B22" s="2" t="s">
        <v>25</v>
      </c>
      <c r="C22" s="19" t="s">
        <v>26</v>
      </c>
      <c r="D22" s="2" t="s">
        <v>121</v>
      </c>
      <c r="E22" s="5" t="s">
        <v>197</v>
      </c>
      <c r="F22" s="17" t="str">
        <f>HYPERLINK("http://toxodb.org/toxo/showRecord.do?name=GeneRecordClasses.GeneRecordClass&amp;source_id="&amp;B22,B22)</f>
        <v>TGME49_239250</v>
      </c>
      <c r="G22" s="18" t="str">
        <f>HYPERLINK("https://www.genome.jp/dbget-bin/www_bget?tgo:"&amp;B22,B22)</f>
        <v>TGME49_239250</v>
      </c>
      <c r="H22" s="106" t="str">
        <f>HYPERLINK("https://www.brenda-enzymes.org/enzyme.php?ecno="&amp;C22,C22)</f>
        <v>2.7.1.107</v>
      </c>
      <c r="I22" s="106"/>
      <c r="J22" s="106" t="str">
        <f>HYPERLINK("https://enzyme.expasy.org/EC/"&amp;C22,C22)</f>
        <v>2.7.1.107</v>
      </c>
      <c r="K22" s="106"/>
    </row>
    <row r="23" spans="1:12" ht="30" x14ac:dyDescent="0.25">
      <c r="A23" s="103"/>
      <c r="B23" s="47" t="s">
        <v>37</v>
      </c>
      <c r="C23" s="48" t="s">
        <v>38</v>
      </c>
      <c r="D23" s="47" t="s">
        <v>102</v>
      </c>
      <c r="E23" s="24" t="s">
        <v>195</v>
      </c>
      <c r="F23" s="49" t="s">
        <v>37</v>
      </c>
      <c r="G23" s="50" t="s">
        <v>37</v>
      </c>
      <c r="H23" s="127" t="s">
        <v>38</v>
      </c>
      <c r="I23" s="127"/>
      <c r="J23" s="101" t="s">
        <v>38</v>
      </c>
      <c r="K23" s="101"/>
      <c r="L23" s="126"/>
    </row>
    <row r="24" spans="1:12" ht="30.75" thickBot="1" x14ac:dyDescent="0.3">
      <c r="A24" s="104"/>
      <c r="B24" s="40" t="s">
        <v>31</v>
      </c>
      <c r="C24" s="39" t="s">
        <v>32</v>
      </c>
      <c r="D24" s="40" t="s">
        <v>238</v>
      </c>
      <c r="E24" s="38" t="s">
        <v>178</v>
      </c>
      <c r="F24" s="37" t="str">
        <f t="shared" si="0"/>
        <v>TGME49_310280</v>
      </c>
      <c r="G24" s="36" t="str">
        <f t="shared" si="1"/>
        <v>TGME49_310280</v>
      </c>
      <c r="H24" s="110" t="str">
        <f t="shared" si="2"/>
        <v>2.7.7.14</v>
      </c>
      <c r="I24" s="110"/>
      <c r="J24" s="110" t="str">
        <f t="shared" si="3"/>
        <v>2.7.7.14</v>
      </c>
      <c r="K24" s="110"/>
    </row>
    <row r="25" spans="1:12" ht="30.75" thickTop="1" x14ac:dyDescent="0.25">
      <c r="A25" s="88" t="s">
        <v>239</v>
      </c>
      <c r="B25" s="45" t="s">
        <v>65</v>
      </c>
      <c r="C25" s="44" t="s">
        <v>66</v>
      </c>
      <c r="D25" s="45" t="s">
        <v>139</v>
      </c>
      <c r="E25" s="43" t="s">
        <v>166</v>
      </c>
      <c r="F25" s="42" t="str">
        <f>HYPERLINK("http://toxodb.org/toxo/showRecord.do?name=GeneRecordClasses.GeneRecordClass&amp;source_id="&amp;B25,B25)</f>
        <v>TGME49_299070</v>
      </c>
      <c r="G25" s="41" t="str">
        <f>HYPERLINK("https://www.genome.jp/dbget-bin/www_bget?tgo:"&amp;B25,B25)</f>
        <v>TGME49_299070</v>
      </c>
      <c r="H25" s="95" t="str">
        <f>HYPERLINK("https://www.brenda-enzymes.org/enzyme.php?ecno="&amp;C25,C25)</f>
        <v>2.7.1.40</v>
      </c>
      <c r="I25" s="95"/>
      <c r="J25" s="95" t="str">
        <f>HYPERLINK("https://enzyme.expasy.org/EC/"&amp;C25,C25)</f>
        <v>2.7.1.40</v>
      </c>
      <c r="K25" s="95"/>
    </row>
    <row r="26" spans="1:12" ht="30" x14ac:dyDescent="0.25">
      <c r="A26" s="89"/>
      <c r="B26" s="8" t="s">
        <v>90</v>
      </c>
      <c r="C26" s="13" t="s">
        <v>91</v>
      </c>
      <c r="D26" s="8" t="s">
        <v>103</v>
      </c>
      <c r="E26" s="10" t="s">
        <v>179</v>
      </c>
      <c r="F26" s="11" t="str">
        <f t="shared" si="0"/>
        <v>TGME49_208820</v>
      </c>
      <c r="G26" s="12" t="str">
        <f t="shared" si="1"/>
        <v>TGME49_208820</v>
      </c>
      <c r="H26" s="107" t="str">
        <f t="shared" si="2"/>
        <v>2.2.1.7</v>
      </c>
      <c r="I26" s="107"/>
      <c r="J26" s="107" t="str">
        <f t="shared" si="3"/>
        <v>2.2.1.7</v>
      </c>
      <c r="K26" s="107"/>
    </row>
    <row r="27" spans="1:12" ht="30" x14ac:dyDescent="0.25">
      <c r="A27" s="89"/>
      <c r="B27" s="8" t="s">
        <v>88</v>
      </c>
      <c r="C27" s="13" t="s">
        <v>89</v>
      </c>
      <c r="D27" s="8" t="s">
        <v>106</v>
      </c>
      <c r="E27" s="10" t="s">
        <v>180</v>
      </c>
      <c r="F27" s="11" t="str">
        <f t="shared" si="0"/>
        <v>TGME49_214850</v>
      </c>
      <c r="G27" s="12" t="str">
        <f t="shared" si="1"/>
        <v>TGME49_214850</v>
      </c>
      <c r="H27" s="107" t="str">
        <f t="shared" si="2"/>
        <v>1.1.1.267</v>
      </c>
      <c r="I27" s="107"/>
      <c r="J27" s="107" t="str">
        <f t="shared" si="3"/>
        <v>1.1.1.267</v>
      </c>
      <c r="K27" s="107"/>
    </row>
    <row r="28" spans="1:12" ht="30" x14ac:dyDescent="0.25">
      <c r="A28" s="89"/>
      <c r="B28" s="8" t="s">
        <v>92</v>
      </c>
      <c r="C28" s="13" t="s">
        <v>205</v>
      </c>
      <c r="D28" s="8" t="s">
        <v>111</v>
      </c>
      <c r="E28" s="10" t="s">
        <v>181</v>
      </c>
      <c r="F28" s="11" t="str">
        <f t="shared" si="0"/>
        <v>TGME49_224490</v>
      </c>
      <c r="G28" s="12" t="str">
        <f t="shared" si="1"/>
        <v>TGME49_224490</v>
      </c>
      <c r="H28" s="86" t="s">
        <v>75</v>
      </c>
      <c r="I28" s="86" t="s">
        <v>210</v>
      </c>
      <c r="J28" s="86" t="s">
        <v>75</v>
      </c>
      <c r="K28" s="86" t="s">
        <v>210</v>
      </c>
    </row>
    <row r="29" spans="1:12" ht="30" x14ac:dyDescent="0.25">
      <c r="A29" s="89"/>
      <c r="B29" s="8" t="s">
        <v>78</v>
      </c>
      <c r="C29" s="13" t="s">
        <v>79</v>
      </c>
      <c r="D29" s="8" t="s">
        <v>115</v>
      </c>
      <c r="E29" s="10" t="s">
        <v>182</v>
      </c>
      <c r="F29" s="11" t="str">
        <f t="shared" si="0"/>
        <v>TGME49_227420</v>
      </c>
      <c r="G29" s="12" t="str">
        <f t="shared" si="1"/>
        <v>TGME49_227420</v>
      </c>
      <c r="H29" s="107" t="str">
        <f t="shared" si="2"/>
        <v>1.17.1.2</v>
      </c>
      <c r="I29" s="107"/>
      <c r="J29" s="107" t="str">
        <f t="shared" ref="J29:J42" si="4">HYPERLINK("https://enzyme.expasy.org/EC/"&amp;C29,C29)</f>
        <v>1.17.1.2</v>
      </c>
      <c r="K29" s="107"/>
    </row>
    <row r="30" spans="1:12" ht="45" x14ac:dyDescent="0.25">
      <c r="A30" s="89"/>
      <c r="B30" s="8" t="s">
        <v>82</v>
      </c>
      <c r="C30" s="13" t="s">
        <v>83</v>
      </c>
      <c r="D30" s="8" t="s">
        <v>127</v>
      </c>
      <c r="E30" s="10" t="s">
        <v>183</v>
      </c>
      <c r="F30" s="11" t="str">
        <f t="shared" si="0"/>
        <v>TGME49_255690</v>
      </c>
      <c r="G30" s="12" t="str">
        <f t="shared" si="1"/>
        <v>TGME49_255690</v>
      </c>
      <c r="H30" s="107" t="str">
        <f t="shared" si="2"/>
        <v>4.6.1.12</v>
      </c>
      <c r="I30" s="107"/>
      <c r="J30" s="107" t="str">
        <f t="shared" si="4"/>
        <v>4.6.1.12</v>
      </c>
      <c r="K30" s="107"/>
    </row>
    <row r="31" spans="1:12" ht="30" x14ac:dyDescent="0.25">
      <c r="A31" s="89"/>
      <c r="B31" s="8" t="s">
        <v>86</v>
      </c>
      <c r="C31" s="13" t="s">
        <v>87</v>
      </c>
      <c r="D31" s="8" t="s">
        <v>130</v>
      </c>
      <c r="E31" s="10" t="s">
        <v>184</v>
      </c>
      <c r="F31" s="11" t="str">
        <f t="shared" si="0"/>
        <v>TGME49_262430</v>
      </c>
      <c r="G31" s="12" t="str">
        <f t="shared" si="1"/>
        <v>TGME49_262430</v>
      </c>
      <c r="H31" s="107" t="str">
        <f t="shared" si="2"/>
        <v>1.17.7.1</v>
      </c>
      <c r="I31" s="107"/>
      <c r="J31" s="107" t="str">
        <f t="shared" si="4"/>
        <v>1.17.7.1</v>
      </c>
      <c r="K31" s="107"/>
    </row>
    <row r="32" spans="1:12" ht="30" x14ac:dyDescent="0.25">
      <c r="A32" s="89"/>
      <c r="B32" s="8" t="s">
        <v>74</v>
      </c>
      <c r="C32" s="13" t="s">
        <v>75</v>
      </c>
      <c r="D32" s="8" t="s">
        <v>111</v>
      </c>
      <c r="E32" s="10" t="s">
        <v>175</v>
      </c>
      <c r="F32" s="11" t="str">
        <f t="shared" si="0"/>
        <v>TGME49_269430</v>
      </c>
      <c r="G32" s="12" t="str">
        <f t="shared" si="1"/>
        <v>TGME49_269430</v>
      </c>
      <c r="H32" s="107" t="str">
        <f t="shared" si="2"/>
        <v>2.5.1.1</v>
      </c>
      <c r="I32" s="107"/>
      <c r="J32" s="107" t="str">
        <f t="shared" si="4"/>
        <v>2.5.1.1</v>
      </c>
      <c r="K32" s="107"/>
    </row>
    <row r="33" spans="1:11" ht="30" x14ac:dyDescent="0.25">
      <c r="A33" s="89"/>
      <c r="B33" s="8" t="s">
        <v>76</v>
      </c>
      <c r="C33" s="13" t="s">
        <v>77</v>
      </c>
      <c r="D33" s="8" t="s">
        <v>138</v>
      </c>
      <c r="E33" s="10" t="s">
        <v>185</v>
      </c>
      <c r="F33" s="11" t="str">
        <f t="shared" si="0"/>
        <v>TGME49_298990</v>
      </c>
      <c r="G33" s="12" t="str">
        <f t="shared" si="1"/>
        <v>TGME49_298990</v>
      </c>
      <c r="H33" s="107" t="str">
        <f t="shared" si="2"/>
        <v>1.18.1.2</v>
      </c>
      <c r="I33" s="107"/>
      <c r="J33" s="107" t="str">
        <f t="shared" si="4"/>
        <v>1.18.1.2</v>
      </c>
      <c r="K33" s="107"/>
    </row>
    <row r="34" spans="1:11" ht="30" x14ac:dyDescent="0.25">
      <c r="A34" s="89"/>
      <c r="B34" s="8" t="s">
        <v>80</v>
      </c>
      <c r="C34" s="13" t="s">
        <v>81</v>
      </c>
      <c r="D34" s="8" t="s">
        <v>230</v>
      </c>
      <c r="E34" s="10" t="s">
        <v>178</v>
      </c>
      <c r="F34" s="11" t="str">
        <f t="shared" si="0"/>
        <v>TGME49_306260</v>
      </c>
      <c r="G34" s="12" t="str">
        <f t="shared" si="1"/>
        <v>TGME49_306260</v>
      </c>
      <c r="H34" s="107" t="str">
        <f t="shared" si="2"/>
        <v>2.7.7.60</v>
      </c>
      <c r="I34" s="107"/>
      <c r="J34" s="107" t="str">
        <f t="shared" si="4"/>
        <v>2.7.7.60</v>
      </c>
      <c r="K34" s="107"/>
    </row>
    <row r="35" spans="1:11" ht="30" x14ac:dyDescent="0.25">
      <c r="A35" s="89"/>
      <c r="B35" s="8" t="s">
        <v>84</v>
      </c>
      <c r="C35" s="13" t="s">
        <v>85</v>
      </c>
      <c r="D35" s="8" t="s">
        <v>231</v>
      </c>
      <c r="E35" s="10" t="s">
        <v>186</v>
      </c>
      <c r="F35" s="11" t="str">
        <f t="shared" si="0"/>
        <v>TGME49_306550</v>
      </c>
      <c r="G35" s="12" t="str">
        <f t="shared" si="1"/>
        <v>TGME49_306550</v>
      </c>
      <c r="H35" s="107" t="str">
        <f t="shared" si="2"/>
        <v>2.7.1.148</v>
      </c>
      <c r="I35" s="107"/>
      <c r="J35" s="107" t="str">
        <f t="shared" si="4"/>
        <v>2.7.1.148</v>
      </c>
      <c r="K35" s="107"/>
    </row>
    <row r="36" spans="1:11" ht="30.75" thickBot="1" x14ac:dyDescent="0.3">
      <c r="A36" s="90"/>
      <c r="B36" s="30" t="s">
        <v>93</v>
      </c>
      <c r="C36" s="64" t="s">
        <v>99</v>
      </c>
      <c r="D36" s="65" t="s">
        <v>145</v>
      </c>
      <c r="E36" s="28" t="s">
        <v>187</v>
      </c>
      <c r="F36" s="27" t="str">
        <f t="shared" si="0"/>
        <v>TGME49_316770</v>
      </c>
      <c r="G36" s="26" t="str">
        <f t="shared" si="1"/>
        <v>TGME49_316770</v>
      </c>
      <c r="H36" s="105" t="str">
        <f t="shared" si="2"/>
        <v>2.5.1.31</v>
      </c>
      <c r="I36" s="105"/>
      <c r="J36" s="105" t="str">
        <f t="shared" si="4"/>
        <v>2.5.1.31</v>
      </c>
      <c r="K36" s="105"/>
    </row>
    <row r="37" spans="1:11" ht="30.75" thickTop="1" x14ac:dyDescent="0.25">
      <c r="A37" s="97" t="s">
        <v>228</v>
      </c>
      <c r="B37" s="35" t="s">
        <v>41</v>
      </c>
      <c r="C37" s="51" t="s">
        <v>42</v>
      </c>
      <c r="D37" s="35" t="s">
        <v>114</v>
      </c>
      <c r="E37" s="33" t="s">
        <v>164</v>
      </c>
      <c r="F37" s="32" t="str">
        <f>HYPERLINK("http://toxodb.org/toxo/showRecord.do?name=GeneRecordClasses.GeneRecordClass&amp;source_id="&amp;B37,B37)</f>
        <v>TGME49_226400</v>
      </c>
      <c r="G37" s="31" t="str">
        <f>HYPERLINK("https://www.genome.jp/dbget-bin/www_bget?tgo:"&amp;B37,B37)</f>
        <v>TGME49_226400</v>
      </c>
      <c r="H37" s="93" t="str">
        <f>HYPERLINK("https://www.brenda-enzymes.org/enzyme.php?ecno="&amp;C37,C37)</f>
        <v>2.8.1.8</v>
      </c>
      <c r="I37" s="94"/>
      <c r="J37" s="93" t="str">
        <f>HYPERLINK("https://enzyme.expasy.org/EC/"&amp;C37,C37)</f>
        <v>2.8.1.8</v>
      </c>
      <c r="K37" s="94"/>
    </row>
    <row r="38" spans="1:11" ht="30" x14ac:dyDescent="0.25">
      <c r="A38" s="98"/>
      <c r="B38" s="2" t="s">
        <v>39</v>
      </c>
      <c r="C38" s="19" t="s">
        <v>40</v>
      </c>
      <c r="D38" s="2" t="s">
        <v>143</v>
      </c>
      <c r="E38" s="5" t="s">
        <v>165</v>
      </c>
      <c r="F38" s="17" t="str">
        <f>HYPERLINK("http://toxodb.org/toxo/showRecord.do?name=GeneRecordClasses.GeneRecordClass&amp;source_id="&amp;B38,B38)</f>
        <v>TGME49_315640</v>
      </c>
      <c r="G38" s="18" t="str">
        <f>HYPERLINK("https://www.genome.jp/dbget-bin/www_bget?tgo:"&amp;B38,B38)</f>
        <v>TGME49_315640</v>
      </c>
      <c r="H38" s="91" t="str">
        <f>HYPERLINK("https://www.brenda-enzymes.org/enzyme.php?ecno="&amp;C38,C38)</f>
        <v>2.3.1.181</v>
      </c>
      <c r="I38" s="92"/>
      <c r="J38" s="91" t="str">
        <f>HYPERLINK("https://enzyme.expasy.org/EC/"&amp;C38,C38)</f>
        <v>2.3.1.181</v>
      </c>
      <c r="K38" s="92"/>
    </row>
    <row r="39" spans="1:11" x14ac:dyDescent="0.25">
      <c r="A39" s="98"/>
      <c r="B39" s="20" t="s">
        <v>151</v>
      </c>
      <c r="C39" s="21" t="s">
        <v>155</v>
      </c>
      <c r="D39" s="20" t="s">
        <v>152</v>
      </c>
      <c r="E39" s="5" t="s">
        <v>202</v>
      </c>
      <c r="F39" s="17" t="str">
        <f>HYPERLINK("http://toxodb.org/toxo/showRecord.do?name=GeneRecordClasses.GeneRecordClass&amp;source_id="&amp;B39,B39)</f>
        <v>TGME49_289760</v>
      </c>
      <c r="G39" s="18" t="str">
        <f>HYPERLINK("https://www.genome.jp/dbget-bin/www_bget?tgo:"&amp;B39,B39)</f>
        <v>TGME49_289760</v>
      </c>
      <c r="H39" s="91" t="str">
        <f>HYPERLINK("https://www.brenda-enzymes.org/enzyme.php?ecno="&amp;C39,C39)</f>
        <v>6.3.4.15</v>
      </c>
      <c r="I39" s="92"/>
      <c r="J39" s="91" t="str">
        <f>HYPERLINK("https://enzyme.expasy.org/EC/"&amp;C39,C39)</f>
        <v>6.3.4.15</v>
      </c>
      <c r="K39" s="92"/>
    </row>
    <row r="40" spans="1:11" ht="30" x14ac:dyDescent="0.25">
      <c r="A40" s="98"/>
      <c r="B40" s="2" t="s">
        <v>63</v>
      </c>
      <c r="C40" s="19" t="s">
        <v>64</v>
      </c>
      <c r="D40" s="2" t="s">
        <v>141</v>
      </c>
      <c r="E40" s="5" t="s">
        <v>167</v>
      </c>
      <c r="F40" s="17" t="str">
        <f>HYPERLINK("http://toxodb.org/toxo/showRecord.do?name=GeneRecordClasses.GeneRecordClass&amp;source_id="&amp;B40,B40)</f>
        <v>TGME49_305980</v>
      </c>
      <c r="G40" s="18" t="str">
        <f>HYPERLINK("https://www.genome.jp/dbget-bin/www_bget?tgo:"&amp;B40,B40)</f>
        <v>TGME49_305980</v>
      </c>
      <c r="H40" s="91" t="str">
        <f>HYPERLINK("https://www.brenda-enzymes.org/enzyme.php?ecno="&amp;C40,C40)</f>
        <v>1.8.1.4</v>
      </c>
      <c r="I40" s="92"/>
      <c r="J40" s="91" t="str">
        <f>HYPERLINK("https://enzyme.expasy.org/EC/"&amp;C40,C40)</f>
        <v>1.8.1.4</v>
      </c>
      <c r="K40" s="92"/>
    </row>
    <row r="41" spans="1:11" ht="30" x14ac:dyDescent="0.25">
      <c r="A41" s="98"/>
      <c r="B41" s="2" t="s">
        <v>21</v>
      </c>
      <c r="C41" s="19" t="s">
        <v>22</v>
      </c>
      <c r="D41" s="2" t="s">
        <v>101</v>
      </c>
      <c r="E41" s="5" t="s">
        <v>188</v>
      </c>
      <c r="F41" s="17" t="str">
        <f>HYPERLINK("http://toxodb.org/toxo/showRecord.do?name=GeneRecordClasses.GeneRecordClass&amp;source_id="&amp;B41,B41)</f>
        <v>TGME49_206610</v>
      </c>
      <c r="G41" s="18" t="str">
        <f>HYPERLINK("https://www.genome.jp/dbget-bin/www_bget?tgo:"&amp;B41,B41)</f>
        <v>TGME49_206610</v>
      </c>
      <c r="H41" s="106" t="str">
        <f>HYPERLINK("https://www.brenda-enzymes.org/enzyme.php?ecno="&amp;C41,C41)</f>
        <v>2.3.1.12</v>
      </c>
      <c r="I41" s="106"/>
      <c r="J41" s="106" t="str">
        <f>HYPERLINK("https://enzyme.expasy.org/EC/"&amp;C41,C41)</f>
        <v>2.3.1.12</v>
      </c>
      <c r="K41" s="106"/>
    </row>
    <row r="42" spans="1:11" ht="30" x14ac:dyDescent="0.25">
      <c r="A42" s="98"/>
      <c r="B42" s="2" t="s">
        <v>18</v>
      </c>
      <c r="C42" s="19" t="s">
        <v>19</v>
      </c>
      <c r="D42" s="2" t="s">
        <v>109</v>
      </c>
      <c r="E42" s="5" t="s">
        <v>189</v>
      </c>
      <c r="F42" s="17" t="str">
        <f t="shared" si="0"/>
        <v>TGME49_217740</v>
      </c>
      <c r="G42" s="18" t="str">
        <f t="shared" si="1"/>
        <v>TGME49_217740</v>
      </c>
      <c r="H42" s="106" t="str">
        <f t="shared" si="2"/>
        <v>1.1.1.100</v>
      </c>
      <c r="I42" s="106"/>
      <c r="J42" s="106" t="str">
        <f t="shared" si="4"/>
        <v>1.1.1.100</v>
      </c>
      <c r="K42" s="106"/>
    </row>
    <row r="43" spans="1:11" ht="30" x14ac:dyDescent="0.25">
      <c r="A43" s="98"/>
      <c r="B43" s="2" t="s">
        <v>20</v>
      </c>
      <c r="C43" s="19" t="s">
        <v>206</v>
      </c>
      <c r="D43" s="2" t="s">
        <v>110</v>
      </c>
      <c r="E43" s="22" t="s">
        <v>190</v>
      </c>
      <c r="F43" s="17" t="str">
        <f t="shared" si="0"/>
        <v>TGME49_221320</v>
      </c>
      <c r="G43" s="18" t="str">
        <f t="shared" si="1"/>
        <v>TGME49_221320</v>
      </c>
      <c r="H43" s="87" t="s">
        <v>211</v>
      </c>
      <c r="I43" s="87" t="s">
        <v>212</v>
      </c>
      <c r="J43" s="87" t="s">
        <v>211</v>
      </c>
      <c r="K43" s="87" t="s">
        <v>212</v>
      </c>
    </row>
    <row r="44" spans="1:11" ht="30" x14ac:dyDescent="0.25">
      <c r="A44" s="98"/>
      <c r="B44" s="2" t="s">
        <v>13</v>
      </c>
      <c r="C44" s="19" t="s">
        <v>14</v>
      </c>
      <c r="D44" s="2" t="s">
        <v>113</v>
      </c>
      <c r="E44" s="5" t="s">
        <v>191</v>
      </c>
      <c r="F44" s="17" t="str">
        <f t="shared" si="0"/>
        <v>TGME49_225990</v>
      </c>
      <c r="G44" s="18" t="str">
        <f t="shared" si="1"/>
        <v>TGME49_225990</v>
      </c>
      <c r="H44" s="106" t="str">
        <f t="shared" si="2"/>
        <v>2.3.1.39</v>
      </c>
      <c r="I44" s="106"/>
      <c r="J44" s="106" t="str">
        <f t="shared" ref="J44:J52" si="5">HYPERLINK("https://enzyme.expasy.org/EC/"&amp;C44,C44)</f>
        <v>2.3.1.39</v>
      </c>
      <c r="K44" s="106"/>
    </row>
    <row r="45" spans="1:11" ht="30" x14ac:dyDescent="0.25">
      <c r="A45" s="98"/>
      <c r="B45" s="2" t="s">
        <v>9</v>
      </c>
      <c r="C45" s="19" t="s">
        <v>10</v>
      </c>
      <c r="D45" s="2" t="s">
        <v>117</v>
      </c>
      <c r="E45" s="5" t="s">
        <v>192</v>
      </c>
      <c r="F45" s="17" t="str">
        <f t="shared" si="0"/>
        <v>TGME49_231890</v>
      </c>
      <c r="G45" s="18" t="str">
        <f t="shared" si="1"/>
        <v>TGME49_231890</v>
      </c>
      <c r="H45" s="106" t="str">
        <f t="shared" si="2"/>
        <v>2.3.1.180</v>
      </c>
      <c r="I45" s="106"/>
      <c r="J45" s="106" t="str">
        <f t="shared" si="5"/>
        <v>2.3.1.180</v>
      </c>
      <c r="K45" s="106"/>
    </row>
    <row r="46" spans="1:11" ht="30" x14ac:dyDescent="0.25">
      <c r="A46" s="98"/>
      <c r="B46" s="2" t="s">
        <v>11</v>
      </c>
      <c r="C46" s="19" t="s">
        <v>12</v>
      </c>
      <c r="D46" s="2" t="s">
        <v>126</v>
      </c>
      <c r="E46" s="5" t="s">
        <v>193</v>
      </c>
      <c r="F46" s="17" t="str">
        <f t="shared" si="0"/>
        <v>TGME49_251930</v>
      </c>
      <c r="G46" s="18" t="str">
        <f t="shared" si="1"/>
        <v>TGME49_251930</v>
      </c>
      <c r="H46" s="106" t="str">
        <f t="shared" si="2"/>
        <v>1.3.1.9</v>
      </c>
      <c r="I46" s="106"/>
      <c r="J46" s="106" t="str">
        <f t="shared" si="5"/>
        <v>1.3.1.9</v>
      </c>
      <c r="K46" s="106"/>
    </row>
    <row r="47" spans="1:11" ht="30" x14ac:dyDescent="0.25">
      <c r="A47" s="98"/>
      <c r="B47" s="2" t="s">
        <v>16</v>
      </c>
      <c r="C47" s="19" t="s">
        <v>17</v>
      </c>
      <c r="D47" s="2" t="s">
        <v>137</v>
      </c>
      <c r="E47" s="5" t="s">
        <v>194</v>
      </c>
      <c r="F47" s="17" t="str">
        <f t="shared" si="0"/>
        <v>TGME49_293590</v>
      </c>
      <c r="G47" s="18" t="str">
        <f t="shared" si="1"/>
        <v>TGME49_293590</v>
      </c>
      <c r="H47" s="106" t="str">
        <f t="shared" si="2"/>
        <v>2.3.1.179</v>
      </c>
      <c r="I47" s="106"/>
      <c r="J47" s="106" t="str">
        <f t="shared" si="5"/>
        <v>2.3.1.179</v>
      </c>
      <c r="K47" s="106"/>
    </row>
    <row r="48" spans="1:11" ht="30.75" thickBot="1" x14ac:dyDescent="0.3">
      <c r="A48" s="99"/>
      <c r="B48" s="40" t="s">
        <v>15</v>
      </c>
      <c r="C48" s="66" t="s">
        <v>98</v>
      </c>
      <c r="D48" s="67" t="s">
        <v>146</v>
      </c>
      <c r="E48" s="38" t="s">
        <v>168</v>
      </c>
      <c r="F48" s="37" t="str">
        <f t="shared" si="0"/>
        <v>TGME49_321570</v>
      </c>
      <c r="G48" s="36" t="str">
        <f t="shared" si="1"/>
        <v>TGME49_321570</v>
      </c>
      <c r="H48" s="110" t="str">
        <f t="shared" si="2"/>
        <v>4.2.1.59</v>
      </c>
      <c r="I48" s="110"/>
      <c r="J48" s="110" t="str">
        <f t="shared" si="5"/>
        <v>4.2.1.59</v>
      </c>
      <c r="K48" s="110"/>
    </row>
    <row r="49" spans="1:11" ht="47.25" thickTop="1" thickBot="1" x14ac:dyDescent="0.3">
      <c r="A49" s="23" t="s">
        <v>224</v>
      </c>
      <c r="B49" s="68" t="s">
        <v>37</v>
      </c>
      <c r="C49" s="69" t="s">
        <v>38</v>
      </c>
      <c r="D49" s="68" t="s">
        <v>102</v>
      </c>
      <c r="E49" s="70" t="s">
        <v>195</v>
      </c>
      <c r="F49" s="71" t="str">
        <f t="shared" si="0"/>
        <v>TGME49_207710</v>
      </c>
      <c r="G49" s="72" t="str">
        <f t="shared" si="1"/>
        <v>TGME49_207710</v>
      </c>
      <c r="H49" s="108" t="str">
        <f t="shared" si="2"/>
        <v>2.7.8.11</v>
      </c>
      <c r="I49" s="108"/>
      <c r="J49" s="108" t="str">
        <f t="shared" si="5"/>
        <v>2.7.8.11</v>
      </c>
      <c r="K49" s="108"/>
    </row>
    <row r="50" spans="1:11" ht="32.25" thickTop="1" thickBot="1" x14ac:dyDescent="0.3">
      <c r="A50" s="15" t="s">
        <v>218</v>
      </c>
      <c r="B50" s="25" t="s">
        <v>94</v>
      </c>
      <c r="C50" s="75" t="s">
        <v>95</v>
      </c>
      <c r="D50" s="25" t="s">
        <v>107</v>
      </c>
      <c r="E50" s="76" t="s">
        <v>181</v>
      </c>
      <c r="F50" s="77" t="str">
        <f t="shared" si="0"/>
        <v>TGME49_215250</v>
      </c>
      <c r="G50" s="78" t="str">
        <f t="shared" si="1"/>
        <v>TGME49_215250</v>
      </c>
      <c r="H50" s="111" t="str">
        <f t="shared" si="2"/>
        <v>2.7.6.2</v>
      </c>
      <c r="I50" s="111"/>
      <c r="J50" s="111" t="str">
        <f t="shared" si="5"/>
        <v>2.7.6.2</v>
      </c>
      <c r="K50" s="111"/>
    </row>
    <row r="51" spans="1:11" ht="30.75" thickTop="1" x14ac:dyDescent="0.25">
      <c r="A51" s="88" t="s">
        <v>229</v>
      </c>
      <c r="B51" s="45" t="s">
        <v>43</v>
      </c>
      <c r="C51" s="44" t="s">
        <v>44</v>
      </c>
      <c r="D51" s="45" t="s">
        <v>232</v>
      </c>
      <c r="E51" s="43" t="s">
        <v>199</v>
      </c>
      <c r="F51" s="42" t="str">
        <f t="shared" si="0"/>
        <v>TGME49_271820</v>
      </c>
      <c r="G51" s="41" t="str">
        <f t="shared" si="1"/>
        <v>TGME49_271820</v>
      </c>
      <c r="H51" s="95" t="str">
        <f t="shared" si="2"/>
        <v>2.7.7.63</v>
      </c>
      <c r="I51" s="95"/>
      <c r="J51" s="95" t="str">
        <f t="shared" si="5"/>
        <v>2.7.7.63</v>
      </c>
      <c r="K51" s="95"/>
    </row>
    <row r="52" spans="1:11" ht="30.75" thickBot="1" x14ac:dyDescent="0.3">
      <c r="A52" s="90"/>
      <c r="B52" s="30" t="s">
        <v>5</v>
      </c>
      <c r="C52" s="29" t="s">
        <v>6</v>
      </c>
      <c r="D52" s="30" t="s">
        <v>136</v>
      </c>
      <c r="E52" s="28" t="s">
        <v>201</v>
      </c>
      <c r="F52" s="27" t="str">
        <f t="shared" si="0"/>
        <v>TGME49_290600</v>
      </c>
      <c r="G52" s="26" t="str">
        <f t="shared" si="1"/>
        <v>TGME49_290600</v>
      </c>
      <c r="H52" s="105" t="str">
        <f t="shared" si="2"/>
        <v>6.2.1.5</v>
      </c>
      <c r="I52" s="105"/>
      <c r="J52" s="105" t="str">
        <f t="shared" si="5"/>
        <v>6.2.1.5</v>
      </c>
      <c r="K52" s="105"/>
    </row>
    <row r="53" spans="1:11" ht="30.75" thickTop="1" x14ac:dyDescent="0.25">
      <c r="A53" s="102" t="s">
        <v>225</v>
      </c>
      <c r="B53" s="73" t="s">
        <v>3</v>
      </c>
      <c r="C53" s="59" t="s">
        <v>4</v>
      </c>
      <c r="D53" s="35" t="s">
        <v>131</v>
      </c>
      <c r="E53" s="74" t="s">
        <v>156</v>
      </c>
      <c r="F53" s="60" t="str">
        <f t="shared" si="0"/>
        <v>TGME49_264650</v>
      </c>
      <c r="G53" s="61" t="str">
        <f t="shared" si="1"/>
        <v>TGME49_264650</v>
      </c>
      <c r="H53" s="100" t="str">
        <f>HYPERLINK("https://www.brenda-enzymes.org/enzyme.php?ecno="&amp;C53,C53)</f>
        <v>5.4.2.3</v>
      </c>
      <c r="I53" s="100"/>
      <c r="J53" s="100" t="str">
        <f>HYPERLINK("https://enzyme.expasy.org/EC/"&amp;C53,C53)</f>
        <v>5.4.2.3</v>
      </c>
      <c r="K53" s="100"/>
    </row>
    <row r="54" spans="1:11" ht="30" x14ac:dyDescent="0.25">
      <c r="A54" s="103"/>
      <c r="B54" s="2" t="s">
        <v>1</v>
      </c>
      <c r="C54" s="3" t="s">
        <v>2</v>
      </c>
      <c r="D54" s="2" t="s">
        <v>132</v>
      </c>
      <c r="E54" s="1" t="s">
        <v>157</v>
      </c>
      <c r="F54" s="6" t="str">
        <f t="shared" si="0"/>
        <v>TGME49_264780</v>
      </c>
      <c r="G54" s="7" t="str">
        <f t="shared" si="1"/>
        <v>TGME49_264780</v>
      </c>
      <c r="H54" s="101" t="str">
        <f t="shared" ref="H54" si="6">HYPERLINK("https://www.brenda-enzymes.org/enzyme.php?ecno="&amp;C54,C54)</f>
        <v>2.7.7.23</v>
      </c>
      <c r="I54" s="101"/>
      <c r="J54" s="101" t="str">
        <f>HYPERLINK("https://enzyme.expasy.org/EC/"&amp;C54,C54)</f>
        <v>2.7.7.23</v>
      </c>
      <c r="K54" s="101"/>
    </row>
    <row r="55" spans="1:11" ht="30.75" thickBot="1" x14ac:dyDescent="0.3">
      <c r="A55" s="104"/>
      <c r="B55" s="40" t="s">
        <v>23</v>
      </c>
      <c r="C55" s="55" t="s">
        <v>24</v>
      </c>
      <c r="D55" s="40" t="s">
        <v>122</v>
      </c>
      <c r="E55" s="79" t="s">
        <v>198</v>
      </c>
      <c r="F55" s="57" t="str">
        <f>HYPERLINK("http://toxodb.org/toxo/showRecord.do?name=GeneRecordClasses.GeneRecordClass&amp;source_id="&amp;B55,B55)</f>
        <v>TGME49_239710</v>
      </c>
      <c r="G55" s="58" t="str">
        <f>HYPERLINK("https://www.genome.jp/dbget-bin/www_bget?tgo:"&amp;B55,B55)</f>
        <v>TGME49_239710</v>
      </c>
      <c r="H55" s="109" t="str">
        <f>HYPERLINK("https://www.brenda-enzymes.org/enzyme.php?ecno="&amp;C55,C55)</f>
        <v>5.4.2.8</v>
      </c>
      <c r="I55" s="109"/>
      <c r="J55" s="109" t="str">
        <f>HYPERLINK("https://enzyme.expasy.org/EC/"&amp;C55,C55)</f>
        <v>5.4.2.8</v>
      </c>
      <c r="K55" s="109"/>
    </row>
    <row r="56" spans="1:11" ht="47.25" thickTop="1" thickBot="1" x14ac:dyDescent="0.3">
      <c r="A56" s="14" t="s">
        <v>223</v>
      </c>
      <c r="B56" s="68" t="s">
        <v>7</v>
      </c>
      <c r="C56" s="69" t="s">
        <v>8</v>
      </c>
      <c r="D56" s="68" t="s">
        <v>134</v>
      </c>
      <c r="E56" s="70" t="s">
        <v>200</v>
      </c>
      <c r="F56" s="71" t="str">
        <f t="shared" ref="F56:F57" si="7">HYPERLINK("http://toxodb.org/toxo/showRecord.do?name=GeneRecordClasses.GeneRecordClass&amp;source_id="&amp;B56,B56)</f>
        <v>TGME49_278910</v>
      </c>
      <c r="G56" s="72" t="str">
        <f t="shared" ref="G56:G57" si="8">HYPERLINK("https://www.genome.jp/dbget-bin/www_bget?tgo:"&amp;B56,B56)</f>
        <v>TGME49_278910</v>
      </c>
      <c r="H56" s="108" t="str">
        <f t="shared" ref="H56:H57" si="9">HYPERLINK("https://www.brenda-enzymes.org/enzyme.php?ecno="&amp;C56,C56)</f>
        <v>2.5.1.47</v>
      </c>
      <c r="I56" s="108"/>
      <c r="J56" s="108" t="str">
        <f t="shared" ref="J56:J57" si="10">HYPERLINK("https://enzyme.expasy.org/EC/"&amp;C56,C56)</f>
        <v>2.5.1.47</v>
      </c>
      <c r="K56" s="108"/>
    </row>
    <row r="57" spans="1:11" ht="39" customHeight="1" thickTop="1" thickBot="1" x14ac:dyDescent="0.3">
      <c r="A57" s="15" t="s">
        <v>217</v>
      </c>
      <c r="B57" s="25" t="s">
        <v>35</v>
      </c>
      <c r="C57" s="80" t="s">
        <v>36</v>
      </c>
      <c r="D57" s="25" t="s">
        <v>119</v>
      </c>
      <c r="E57" s="81" t="s">
        <v>196</v>
      </c>
      <c r="F57" s="82" t="str">
        <f t="shared" si="7"/>
        <v>TGME49_233500</v>
      </c>
      <c r="G57" s="83" t="str">
        <f t="shared" si="8"/>
        <v>TGME49_233500</v>
      </c>
      <c r="H57" s="96" t="str">
        <f t="shared" si="9"/>
        <v>5.3.1.1</v>
      </c>
      <c r="I57" s="96"/>
      <c r="J57" s="96" t="str">
        <f t="shared" si="10"/>
        <v>5.3.1.1</v>
      </c>
      <c r="K57" s="96"/>
    </row>
    <row r="58" spans="1:11" ht="16.5" thickTop="1" x14ac:dyDescent="0.25"/>
    <row r="59" spans="1:11" ht="18.75" x14ac:dyDescent="0.25">
      <c r="A59" s="84" t="s">
        <v>237</v>
      </c>
    </row>
    <row r="60" spans="1:11" ht="18.75" x14ac:dyDescent="0.25">
      <c r="A60" s="84" t="s">
        <v>236</v>
      </c>
    </row>
    <row r="61" spans="1:11" ht="18.75" x14ac:dyDescent="0.25">
      <c r="A61" s="84" t="s">
        <v>233</v>
      </c>
    </row>
  </sheetData>
  <mergeCells count="121">
    <mergeCell ref="A1:E1"/>
    <mergeCell ref="A2:A3"/>
    <mergeCell ref="B2:B3"/>
    <mergeCell ref="C2:C3"/>
    <mergeCell ref="D2:D3"/>
    <mergeCell ref="E2:E3"/>
    <mergeCell ref="F2:K2"/>
    <mergeCell ref="H3:I3"/>
    <mergeCell ref="J3:K3"/>
    <mergeCell ref="A10:A11"/>
    <mergeCell ref="H10:I10"/>
    <mergeCell ref="J10:K10"/>
    <mergeCell ref="H11:I11"/>
    <mergeCell ref="J11:K11"/>
    <mergeCell ref="H25:I25"/>
    <mergeCell ref="J25:K25"/>
    <mergeCell ref="A12:A15"/>
    <mergeCell ref="H12:I12"/>
    <mergeCell ref="J12:K12"/>
    <mergeCell ref="H13:I13"/>
    <mergeCell ref="J13:K13"/>
    <mergeCell ref="H14:I14"/>
    <mergeCell ref="J14:K14"/>
    <mergeCell ref="H15:I15"/>
    <mergeCell ref="J15:K15"/>
    <mergeCell ref="H20:I20"/>
    <mergeCell ref="J20:K20"/>
    <mergeCell ref="H21:I21"/>
    <mergeCell ref="J21:K21"/>
    <mergeCell ref="H24:I24"/>
    <mergeCell ref="H7:I7"/>
    <mergeCell ref="J7:K7"/>
    <mergeCell ref="A8:A9"/>
    <mergeCell ref="H8:I8"/>
    <mergeCell ref="J8:K8"/>
    <mergeCell ref="H9:I9"/>
    <mergeCell ref="J9:K9"/>
    <mergeCell ref="A4:A7"/>
    <mergeCell ref="H5:I5"/>
    <mergeCell ref="J5:K5"/>
    <mergeCell ref="H6:I6"/>
    <mergeCell ref="J6:K6"/>
    <mergeCell ref="J24:K24"/>
    <mergeCell ref="A16:A17"/>
    <mergeCell ref="H16:I16"/>
    <mergeCell ref="J16:K16"/>
    <mergeCell ref="H17:I17"/>
    <mergeCell ref="J17:K17"/>
    <mergeCell ref="H18:I18"/>
    <mergeCell ref="J18:K18"/>
    <mergeCell ref="H19:I19"/>
    <mergeCell ref="J19:K19"/>
    <mergeCell ref="H22:I22"/>
    <mergeCell ref="J22:K22"/>
    <mergeCell ref="H23:I23"/>
    <mergeCell ref="J23:K23"/>
    <mergeCell ref="A18:A24"/>
    <mergeCell ref="J31:K31"/>
    <mergeCell ref="H32:I32"/>
    <mergeCell ref="J32:K32"/>
    <mergeCell ref="H33:I33"/>
    <mergeCell ref="J33:K33"/>
    <mergeCell ref="H34:I34"/>
    <mergeCell ref="J34:K34"/>
    <mergeCell ref="H26:I26"/>
    <mergeCell ref="J26:K26"/>
    <mergeCell ref="H27:I27"/>
    <mergeCell ref="J27:K27"/>
    <mergeCell ref="H29:I29"/>
    <mergeCell ref="J29:K29"/>
    <mergeCell ref="H30:I30"/>
    <mergeCell ref="J30:K30"/>
    <mergeCell ref="H31:I31"/>
    <mergeCell ref="H57:I57"/>
    <mergeCell ref="J57:K57"/>
    <mergeCell ref="J40:K40"/>
    <mergeCell ref="A37:A48"/>
    <mergeCell ref="H53:I53"/>
    <mergeCell ref="J53:K53"/>
    <mergeCell ref="H54:I54"/>
    <mergeCell ref="J54:K54"/>
    <mergeCell ref="A53:A55"/>
    <mergeCell ref="H52:I52"/>
    <mergeCell ref="J52:K52"/>
    <mergeCell ref="J39:K39"/>
    <mergeCell ref="H41:I41"/>
    <mergeCell ref="J41:K41"/>
    <mergeCell ref="H42:I42"/>
    <mergeCell ref="J42:K42"/>
    <mergeCell ref="H44:I44"/>
    <mergeCell ref="J44:K44"/>
    <mergeCell ref="H56:I56"/>
    <mergeCell ref="J56:K56"/>
    <mergeCell ref="H55:I55"/>
    <mergeCell ref="J55:K55"/>
    <mergeCell ref="H48:I48"/>
    <mergeCell ref="J48:K48"/>
    <mergeCell ref="A25:A36"/>
    <mergeCell ref="H39:I39"/>
    <mergeCell ref="J38:K38"/>
    <mergeCell ref="H38:I38"/>
    <mergeCell ref="J37:K37"/>
    <mergeCell ref="H37:I37"/>
    <mergeCell ref="H40:I40"/>
    <mergeCell ref="H51:I51"/>
    <mergeCell ref="J51:K51"/>
    <mergeCell ref="A51:A52"/>
    <mergeCell ref="H35:I35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J35:K35"/>
    <mergeCell ref="H36:I36"/>
    <mergeCell ref="J36:K36"/>
  </mergeCells>
  <conditionalFormatting sqref="E55 E40:E52 E4:E38">
    <cfRule type="cellIs" dxfId="14" priority="13" operator="between">
      <formula>-2</formula>
      <formula>-3</formula>
    </cfRule>
    <cfRule type="cellIs" dxfId="13" priority="14" operator="between">
      <formula>-1</formula>
      <formula>-2</formula>
    </cfRule>
    <cfRule type="cellIs" dxfId="12" priority="15" operator="between">
      <formula>0</formula>
      <formula>-1</formula>
    </cfRule>
  </conditionalFormatting>
  <conditionalFormatting sqref="E39">
    <cfRule type="cellIs" dxfId="11" priority="10" operator="between">
      <formula>-2</formula>
      <formula>-3</formula>
    </cfRule>
    <cfRule type="cellIs" dxfId="10" priority="11" operator="between">
      <formula>-1</formula>
      <formula>-2</formula>
    </cfRule>
    <cfRule type="cellIs" dxfId="9" priority="12" operator="between">
      <formula>0</formula>
      <formula>-1</formula>
    </cfRule>
  </conditionalFormatting>
  <conditionalFormatting sqref="E53:E54">
    <cfRule type="cellIs" dxfId="8" priority="7" operator="between">
      <formula>-2</formula>
      <formula>-3</formula>
    </cfRule>
    <cfRule type="cellIs" dxfId="7" priority="8" operator="between">
      <formula>-1</formula>
      <formula>-2</formula>
    </cfRule>
    <cfRule type="cellIs" dxfId="6" priority="9" operator="between">
      <formula>0</formula>
      <formula>-1</formula>
    </cfRule>
  </conditionalFormatting>
  <conditionalFormatting sqref="E56">
    <cfRule type="cellIs" dxfId="5" priority="4" operator="between">
      <formula>-2</formula>
      <formula>-3</formula>
    </cfRule>
    <cfRule type="cellIs" dxfId="4" priority="5" operator="between">
      <formula>-1</formula>
      <formula>-2</formula>
    </cfRule>
    <cfRule type="cellIs" dxfId="3" priority="6" operator="between">
      <formula>0</formula>
      <formula>-1</formula>
    </cfRule>
  </conditionalFormatting>
  <conditionalFormatting sqref="E57">
    <cfRule type="cellIs" dxfId="2" priority="1" operator="between">
      <formula>-2</formula>
      <formula>-3</formula>
    </cfRule>
    <cfRule type="cellIs" dxfId="1" priority="2" operator="between">
      <formula>-1</formula>
      <formula>-2</formula>
    </cfRule>
    <cfRule type="cellIs" dxfId="0" priority="3" operator="between">
      <formula>0</formula>
      <formula>-1</formula>
    </cfRule>
  </conditionalFormatting>
  <hyperlinks>
    <hyperlink ref="H4" r:id="rId1"/>
    <hyperlink ref="I4" r:id="rId2"/>
    <hyperlink ref="J4" r:id="rId3"/>
    <hyperlink ref="K4" r:id="rId4"/>
    <hyperlink ref="H28" r:id="rId5"/>
    <hyperlink ref="H43" r:id="rId6"/>
    <hyperlink ref="I43" r:id="rId7"/>
    <hyperlink ref="J28" r:id="rId8"/>
    <hyperlink ref="J43" r:id="rId9"/>
    <hyperlink ref="K43" r:id="rId10"/>
    <hyperlink ref="I28" r:id="rId11"/>
    <hyperlink ref="K28" r:id="rId12"/>
    <hyperlink ref="F23" r:id="rId13"/>
    <hyperlink ref="G23" r:id="rId14"/>
    <hyperlink ref="J23:K23" r:id="rId15" display="2.7.8.11"/>
    <hyperlink ref="H23:I23" r:id="rId16" display="2.7.8.11"/>
  </hyperlinks>
  <pageMargins left="0.7" right="0.7" top="0.78740157499999996" bottom="0.78740157499999996" header="0.3" footer="0.3"/>
  <pageSetup paperSize="9" scale="40" orientation="portrait" r:id="rId17"/>
  <ignoredErrors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</dc:creator>
  <cp:lastModifiedBy>Mahnoor Butt</cp:lastModifiedBy>
  <cp:lastPrinted>2018-08-15T12:53:07Z</cp:lastPrinted>
  <dcterms:created xsi:type="dcterms:W3CDTF">2014-12-11T16:33:36Z</dcterms:created>
  <dcterms:modified xsi:type="dcterms:W3CDTF">2018-10-29T15:10:04Z</dcterms:modified>
</cp:coreProperties>
</file>